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900" tabRatio="260" activeTab="0"/>
  </bookViews>
  <sheets>
    <sheet name="Tabella 3" sheetId="1" r:id="rId1"/>
  </sheets>
  <definedNames/>
  <calcPr fullCalcOnLoad="1"/>
</workbook>
</file>

<file path=xl/sharedStrings.xml><?xml version="1.0" encoding="utf-8"?>
<sst xmlns="http://schemas.openxmlformats.org/spreadsheetml/2006/main" count="296" uniqueCount="273">
  <si>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</si>
  <si>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</si>
  <si>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</si>
  <si>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</si>
  <si>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</si>
  <si>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</si>
  <si>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</si>
  <si>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</si>
  <si>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</si>
  <si>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</si>
  <si>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</si>
  <si>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</si>
  <si>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</si>
  <si>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</si>
  <si>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</si>
  <si>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</si>
  <si>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</si>
  <si>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</si>
  <si>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</si>
  <si>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</si>
  <si>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</si>
  <si>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</si>
  <si>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</si>
  <si>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</si>
  <si>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</si>
  <si>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</si>
  <si>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</si>
  <si>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</si>
  <si>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</si>
  <si>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</si>
  <si>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</si>
  <si>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</si>
  <si>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</si>
  <si>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</si>
  <si>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</si>
  <si>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</si>
  <si>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</si>
  <si>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</si>
  <si>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</si>
  <si>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</si>
  <si>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</si>
  <si>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</si>
  <si>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</si>
  <si>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</si>
  <si>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</si>
  <si>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</si>
  <si>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</si>
  <si>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</si>
  <si>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</si>
  <si>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</si>
  <si>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</si>
  <si>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</si>
  <si>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</si>
  <si>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</si>
  <si>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</si>
  <si>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</si>
  <si>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</si>
  <si>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</si>
  <si>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</si>
  <si>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</si>
  <si>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</si>
  <si>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</si>
  <si>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</si>
  <si>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</si>
  <si>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</si>
  <si>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</si>
  <si>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</si>
  <si>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</si>
  <si>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</si>
  <si>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</si>
  <si>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</si>
  <si>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</si>
  <si>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</si>
  <si>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</si>
  <si>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</si>
  <si>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</si>
  <si>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</si>
  <si>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</si>
  <si>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</si>
  <si>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</si>
  <si>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</si>
  <si>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</si>
  <si>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</si>
  <si>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</si>
  <si>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</si>
  <si>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</si>
  <si>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</si>
  <si>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</si>
  <si>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</si>
  <si>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</si>
  <si>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</si>
  <si>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</si>
  <si>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</si>
  <si>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</si>
  <si>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</si>
  <si>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</si>
  <si>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</si>
  <si>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</si>
  <si>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</si>
  <si>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</si>
  <si>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</si>
  <si>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</si>
  <si>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</si>
  <si>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</si>
  <si>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</si>
  <si>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</si>
  <si>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</si>
  <si>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</si>
  <si>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</si>
  <si>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</si>
  <si>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</si>
  <si>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</si>
  <si>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</si>
  <si>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</si>
  <si>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</si>
  <si>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</si>
  <si>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</si>
  <si>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</si>
  <si>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</si>
  <si>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</si>
  <si>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</si>
  <si>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</si>
  <si>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</si>
  <si>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</si>
  <si>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</si>
  <si>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</si>
  <si>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</si>
  <si>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</si>
  <si>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</si>
  <si>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</si>
  <si>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</si>
  <si>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</si>
  <si>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</si>
  <si>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</si>
  <si>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</si>
  <si>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</si>
  <si>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</si>
  <si>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</si>
  <si>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</si>
  <si>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</si>
  <si>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</si>
  <si>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</si>
  <si>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</si>
  <si>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</si>
  <si>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</si>
  <si>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</si>
  <si>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</si>
  <si>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</si>
  <si>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</si>
  <si>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</si>
  <si>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</si>
  <si>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</si>
  <si>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</si>
  <si>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</si>
  <si>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</si>
  <si>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</si>
  <si>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</si>
  <si>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</si>
  <si>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</si>
  <si>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</si>
  <si>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</si>
  <si>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</si>
  <si>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</si>
  <si>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</si>
  <si>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</si>
  <si>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</si>
  <si>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</si>
  <si>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</si>
  <si>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</si>
  <si>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</si>
  <si>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</si>
  <si>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</si>
  <si>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</si>
  <si>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</si>
  <si>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</si>
  <si>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</si>
  <si>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</si>
  <si>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</si>
  <si>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</si>
  <si>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</si>
  <si>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</si>
  <si>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</si>
  <si>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</si>
  <si>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</si>
  <si>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</si>
  <si>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</si>
  <si>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</si>
  <si>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</si>
  <si>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</si>
  <si>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</si>
  <si>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</si>
  <si>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</si>
  <si>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</si>
  <si>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</si>
  <si>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</si>
  <si>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</si>
  <si>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</si>
  <si>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</si>
  <si>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</si>
  <si>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</si>
  <si>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</si>
  <si>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</si>
  <si>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</si>
  <si>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</si>
  <si>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</si>
  <si>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</si>
  <si>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</si>
  <si>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</si>
  <si>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</si>
  <si>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</si>
  <si>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</si>
  <si>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</si>
  <si>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</si>
  <si>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</si>
  <si>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</si>
  <si>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</si>
  <si>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</si>
  <si>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</si>
  <si>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</si>
  <si>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</si>
  <si>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</si>
  <si>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</si>
  <si>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</si>
  <si>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</si>
  <si>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</si>
  <si>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</si>
  <si>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</si>
  <si>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</si>
  <si>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</si>
  <si>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</si>
  <si>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</si>
  <si>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</si>
  <si>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</si>
  <si>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</si>
  <si>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</si>
  <si>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</si>
  <si>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</si>
  <si>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</si>
  <si>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</si>
  <si>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</si>
  <si>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</si>
  <si>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</si>
  <si>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</si>
  <si>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</si>
  <si>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</si>
  <si>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</si>
  <si>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</si>
  <si>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</si>
  <si>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Kg/ab.</t>
  </si>
  <si>
    <t>Costo in fr. per</t>
  </si>
  <si>
    <t>COMUNI ESR</t>
  </si>
  <si>
    <t>Comuni ESR con la raccolta in proprio</t>
  </si>
  <si>
    <t>COMUNI CIR</t>
  </si>
  <si>
    <t>Comuni CIR con la raccolta in proprio</t>
  </si>
  <si>
    <t>COMUNI CNU</t>
  </si>
  <si>
    <t>…</t>
  </si>
  <si>
    <t>Tabella 3 - Quantitativi e costi di raccolta e di smaltimento degli ingombranti non riciclabili, nel 2003</t>
  </si>
  <si>
    <t>Quantità</t>
  </si>
  <si>
    <t>Costi fr./tonn.</t>
  </si>
  <si>
    <t>Costi fr./ab.</t>
  </si>
  <si>
    <r>
      <t>considerata</t>
    </r>
    <r>
      <rPr>
        <b/>
        <vertAlign val="superscript"/>
        <sz val="9"/>
        <rFont val="Arial"/>
        <family val="2"/>
      </rPr>
      <t>1</t>
    </r>
  </si>
  <si>
    <t>tonn.</t>
  </si>
  <si>
    <t>raccolta</t>
  </si>
  <si>
    <t>smaltimento</t>
  </si>
  <si>
    <t>totale</t>
  </si>
  <si>
    <t>Ticino</t>
  </si>
  <si>
    <r>
      <t>2</t>
    </r>
    <r>
      <rPr>
        <sz val="6"/>
        <color indexed="8"/>
        <rFont val="Arial"/>
        <family val="2"/>
      </rPr>
      <t>I Comuni di Lugaggia, Bidogno e Corticiasca fanno capo al Comune di Capriasca per i vari servizi di raccolta e gestione dei rifiuti urbani (convenzione intercomunale).</t>
    </r>
  </si>
  <si>
    <t>Fonte: Censimento dei rifiuti 2003, Dipartimento del territorio, Sezione della protezione dell'aria, dell'acqua e del suolo, Bellinzona</t>
  </si>
  <si>
    <r>
      <t xml:space="preserve">Bidogno </t>
    </r>
    <r>
      <rPr>
        <vertAlign val="superscript"/>
        <sz val="8"/>
        <color indexed="8"/>
        <rFont val="Arial"/>
        <family val="2"/>
      </rPr>
      <t>2</t>
    </r>
  </si>
  <si>
    <r>
      <t xml:space="preserve">Capriasca </t>
    </r>
    <r>
      <rPr>
        <vertAlign val="superscript"/>
        <sz val="8"/>
        <color indexed="8"/>
        <rFont val="Arial"/>
        <family val="2"/>
      </rPr>
      <t>2</t>
    </r>
  </si>
  <si>
    <r>
      <t xml:space="preserve">Corticiasca </t>
    </r>
    <r>
      <rPr>
        <vertAlign val="superscript"/>
        <sz val="8"/>
        <color indexed="8"/>
        <rFont val="Arial"/>
        <family val="2"/>
      </rPr>
      <t>2</t>
    </r>
  </si>
  <si>
    <r>
      <t xml:space="preserve">Lugaggia </t>
    </r>
    <r>
      <rPr>
        <vertAlign val="superscript"/>
        <sz val="8"/>
        <color indexed="8"/>
        <rFont val="Arial"/>
        <family val="2"/>
      </rPr>
      <t>2</t>
    </r>
  </si>
  <si>
    <r>
      <t>1</t>
    </r>
    <r>
      <rPr>
        <sz val="6"/>
        <color indexed="8"/>
        <rFont val="MS Sans Serif"/>
        <family val="2"/>
      </rPr>
      <t>E' stata utilizzata la opolazione residente media 2003.</t>
    </r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</si>
</sst>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24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MS Sans Serif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8"/>
      <color indexed="8"/>
      <name val="MS Sans Serif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7"/>
      <name val="Arial"/>
      <family val="2"/>
    </font>
    <font>
      <sz val="8"/>
      <name val="MS Sans Serif"/>
      <family val="0"/>
    </font>
    <font>
      <vertAlign val="superscript"/>
      <sz val="8"/>
      <color indexed="8"/>
      <name val="Arial"/>
      <family val="2"/>
    </font>
    <font>
      <vertAlign val="superscript"/>
      <sz val="6"/>
      <color indexed="8"/>
      <name val="MS Sans Serif"/>
      <family val="2"/>
    </font>
    <font>
      <sz val="6"/>
      <color indexed="8"/>
      <name val="MS Sans Serif"/>
      <family val="2"/>
    </font>
    <font>
      <sz val="11"/>
      <name val="Arial"/>
      <family val="2"/>
    </font>
    <font>
      <sz val="11"/>
      <color indexed="8"/>
      <name val="MS Sans Serif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1" xfId="21" applyFont="1" applyFill="1" applyBorder="1" applyAlignment="1">
      <alignment horizontal="left"/>
      <protection/>
    </xf>
    <xf numFmtId="3" fontId="6" fillId="0" borderId="2" xfId="21" applyNumberFormat="1" applyFont="1" applyFill="1" applyBorder="1" applyAlignment="1">
      <alignment horizontal="left"/>
      <protection/>
    </xf>
    <xf numFmtId="0" fontId="6" fillId="0" borderId="0" xfId="21" applyFont="1" applyFill="1" applyBorder="1" applyAlignment="1">
      <alignment horizontal="left"/>
      <protection/>
    </xf>
    <xf numFmtId="3" fontId="6" fillId="0" borderId="3" xfId="21" applyNumberFormat="1" applyFont="1" applyFill="1" applyBorder="1" applyAlignment="1">
      <alignment horizontal="left"/>
      <protection/>
    </xf>
    <xf numFmtId="0" fontId="6" fillId="0" borderId="4" xfId="21" applyFont="1" applyFill="1" applyBorder="1" applyAlignment="1">
      <alignment horizontal="right"/>
      <protection/>
    </xf>
    <xf numFmtId="3" fontId="6" fillId="0" borderId="4" xfId="21" applyNumberFormat="1" applyFont="1" applyFill="1" applyBorder="1" applyAlignment="1">
      <alignment horizontal="right"/>
      <protection/>
    </xf>
    <xf numFmtId="181" fontId="5" fillId="0" borderId="4" xfId="21" applyNumberFormat="1" applyFont="1" applyFill="1" applyBorder="1" applyAlignment="1">
      <alignment horizontal="right"/>
      <protection/>
    </xf>
    <xf numFmtId="182" fontId="5" fillId="0" borderId="4" xfId="21" applyNumberFormat="1" applyFont="1" applyFill="1" applyBorder="1" applyAlignment="1">
      <alignment horizontal="right"/>
      <protection/>
    </xf>
    <xf numFmtId="182" fontId="5" fillId="0" borderId="4" xfId="21" applyNumberFormat="1" applyFont="1" applyFill="1" applyBorder="1" applyAlignment="1">
      <alignment horizontal="right" wrapText="1"/>
      <protection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3" fontId="12" fillId="0" borderId="4" xfId="0" applyNumberFormat="1" applyFont="1" applyFill="1" applyBorder="1" applyAlignment="1">
      <alignment horizontal="right" wrapText="1"/>
    </xf>
    <xf numFmtId="4" fontId="12" fillId="0" borderId="4" xfId="0" applyNumberFormat="1" applyFont="1" applyFill="1" applyBorder="1" applyAlignment="1">
      <alignment horizontal="right" wrapText="1"/>
    </xf>
    <xf numFmtId="4" fontId="12" fillId="0" borderId="4" xfId="0" applyNumberFormat="1" applyFont="1" applyFill="1" applyBorder="1" applyAlignment="1">
      <alignment horizontal="right" wrapText="1"/>
    </xf>
    <xf numFmtId="3" fontId="13" fillId="0" borderId="5" xfId="0" applyNumberFormat="1" applyFont="1" applyFill="1" applyBorder="1" applyAlignment="1">
      <alignment horizontal="right" wrapText="1"/>
    </xf>
    <xf numFmtId="4" fontId="13" fillId="0" borderId="5" xfId="0" applyNumberFormat="1" applyFont="1" applyFill="1" applyBorder="1" applyAlignment="1">
      <alignment horizontal="right" wrapText="1"/>
    </xf>
    <xf numFmtId="4" fontId="13" fillId="0" borderId="5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 horizontal="right" wrapText="1"/>
    </xf>
    <xf numFmtId="4" fontId="10" fillId="0" borderId="4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 wrapText="1"/>
    </xf>
    <xf numFmtId="3" fontId="12" fillId="0" borderId="5" xfId="0" applyNumberFormat="1" applyFont="1" applyFill="1" applyBorder="1" applyAlignment="1">
      <alignment horizontal="right" wrapText="1"/>
    </xf>
    <xf numFmtId="4" fontId="12" fillId="0" borderId="5" xfId="0" applyNumberFormat="1" applyFont="1" applyFill="1" applyBorder="1" applyAlignment="1">
      <alignment horizontal="right" wrapText="1"/>
    </xf>
    <xf numFmtId="4" fontId="10" fillId="0" borderId="5" xfId="0" applyNumberFormat="1" applyFont="1" applyFill="1" applyBorder="1" applyAlignment="1">
      <alignment horizontal="right"/>
    </xf>
    <xf numFmtId="4" fontId="12" fillId="0" borderId="5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182" fontId="6" fillId="0" borderId="2" xfId="21" applyNumberFormat="1" applyFont="1" applyFill="1" applyBorder="1" applyAlignment="1">
      <alignment horizontal="left"/>
      <protection/>
    </xf>
    <xf numFmtId="182" fontId="6" fillId="0" borderId="1" xfId="21" applyNumberFormat="1" applyFont="1" applyFill="1" applyBorder="1" applyAlignment="1">
      <alignment horizontal="left"/>
      <protection/>
    </xf>
    <xf numFmtId="0" fontId="6" fillId="0" borderId="2" xfId="21" applyFont="1" applyFill="1" applyBorder="1" applyAlignment="1">
      <alignment horizontal="left"/>
      <protection/>
    </xf>
    <xf numFmtId="0" fontId="6" fillId="0" borderId="1" xfId="21" applyFont="1" applyFill="1" applyBorder="1" applyAlignment="1">
      <alignment horizontal="left"/>
      <protection/>
    </xf>
    <xf numFmtId="0" fontId="4" fillId="0" borderId="0" xfId="20" applyNumberFormat="1" applyFont="1" applyFill="1" applyBorder="1" applyAlignment="1" applyProtection="1">
      <alignment horizontal="left"/>
      <protection/>
    </xf>
    <xf numFmtId="181" fontId="6" fillId="0" borderId="2" xfId="21" applyNumberFormat="1" applyFont="1" applyFill="1" applyBorder="1" applyAlignment="1">
      <alignment horizontal="left"/>
      <protection/>
    </xf>
    <xf numFmtId="181" fontId="6" fillId="0" borderId="6" xfId="21" applyNumberFormat="1" applyFont="1" applyFill="1" applyBorder="1" applyAlignment="1">
      <alignment horizontal="left"/>
      <protection/>
    </xf>
    <xf numFmtId="181" fontId="6" fillId="0" borderId="3" xfId="21" applyNumberFormat="1" applyFont="1" applyFill="1" applyBorder="1" applyAlignment="1">
      <alignment horizontal="left"/>
      <protection/>
    </xf>
    <xf numFmtId="181" fontId="6" fillId="0" borderId="7" xfId="21" applyNumberFormat="1" applyFont="1" applyFill="1" applyBorder="1" applyAlignment="1">
      <alignment horizontal="left"/>
      <protection/>
    </xf>
    <xf numFmtId="0" fontId="6" fillId="0" borderId="3" xfId="21" applyFont="1" applyFill="1" applyBorder="1" applyAlignment="1">
      <alignment horizontal="left"/>
      <protection/>
    </xf>
    <xf numFmtId="0" fontId="6" fillId="0" borderId="0" xfId="21" applyFont="1" applyFill="1" applyBorder="1" applyAlignment="1">
      <alignment horizontal="left"/>
      <protection/>
    </xf>
    <xf numFmtId="0" fontId="6" fillId="0" borderId="7" xfId="21" applyFont="1" applyFill="1" applyBorder="1" applyAlignment="1">
      <alignment horizontal="left"/>
      <protection/>
    </xf>
    <xf numFmtId="0" fontId="16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1" fillId="0" borderId="0" xfId="2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/>
    </xf>
    <xf numFmtId="0" fontId="23" fillId="0" borderId="0" xfId="20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</cellXfs>
  <cellStyles count="12">
    <cellStyle name="Normal" xfId="0"/>
    <cellStyle name="Hyperlink" xfId="15"/>
    <cellStyle name="Followed Hyperlink" xfId="16"/>
    <cellStyle name="Comma" xfId="17"/>
    <cellStyle name="Migliaia (0)_Rias_ING_5" xfId="18"/>
    <cellStyle name="Comma [0]" xfId="19"/>
    <cellStyle name="Normale_Rias_ING_5" xfId="20"/>
    <cellStyle name="Normale_Rias_RSU_5" xfId="21"/>
    <cellStyle name="Percent" xfId="22"/>
    <cellStyle name="Currency" xfId="23"/>
    <cellStyle name="Valuta (0)_Rias_ING_5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5"/>
  <sheetViews>
    <sheetView tabSelected="1" zoomScale="90" zoomScaleNormal="90" workbookViewId="0" topLeftCell="A1">
      <selection activeCell="A280" sqref="A280:M280"/>
    </sheetView>
  </sheetViews>
  <sheetFormatPr defaultColWidth="9.140625" defaultRowHeight="10.5" customHeight="1"/>
  <cols>
    <col min="1" max="1" width="42.8515625" style="1" customWidth="1"/>
    <col min="2" max="2" width="13.8515625" style="2" customWidth="1"/>
    <col min="3" max="3" width="12.57421875" style="1" customWidth="1"/>
    <col min="4" max="4" width="10.00390625" style="1" customWidth="1"/>
    <col min="5" max="6" width="13.8515625" style="1" customWidth="1"/>
    <col min="7" max="7" width="12.7109375" style="1" customWidth="1"/>
    <col min="8" max="8" width="13.8515625" style="1" customWidth="1"/>
    <col min="9" max="9" width="11.00390625" style="1" customWidth="1"/>
    <col min="10" max="10" width="10.8515625" style="1" customWidth="1"/>
    <col min="11" max="11" width="9.8515625" style="1" customWidth="1"/>
    <col min="12" max="12" width="11.57421875" style="1" customWidth="1"/>
    <col min="13" max="13" width="9.7109375" style="1" customWidth="1"/>
    <col min="14" max="16384" width="9.140625" style="1" customWidth="1"/>
  </cols>
  <sheetData>
    <row r="1" spans="1:13" ht="10.5" customHeight="1">
      <c r="A1" s="39" t="s">
        <v>256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62" customFormat="1" ht="10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s="62" customFormat="1" ht="10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0.5" customHeight="1">
      <c r="A4" s="3"/>
      <c r="B4" s="4" t="s">
        <v>247</v>
      </c>
      <c r="C4" s="40" t="s">
        <v>257</v>
      </c>
      <c r="D4" s="41"/>
      <c r="E4" s="35" t="s">
        <v>249</v>
      </c>
      <c r="F4" s="36"/>
      <c r="G4" s="36"/>
      <c r="H4" s="37" t="s">
        <v>258</v>
      </c>
      <c r="I4" s="38"/>
      <c r="J4" s="38"/>
      <c r="K4" s="37" t="s">
        <v>259</v>
      </c>
      <c r="L4" s="38"/>
      <c r="M4" s="38"/>
    </row>
    <row r="5" spans="1:13" ht="10.5" customHeight="1">
      <c r="A5" s="5"/>
      <c r="B5" s="6" t="s">
        <v>260</v>
      </c>
      <c r="C5" s="42"/>
      <c r="D5" s="43"/>
      <c r="E5" s="44"/>
      <c r="F5" s="45"/>
      <c r="G5" s="46"/>
      <c r="H5" s="44"/>
      <c r="I5" s="45"/>
      <c r="J5" s="46"/>
      <c r="K5" s="44"/>
      <c r="L5" s="45"/>
      <c r="M5" s="45"/>
    </row>
    <row r="6" spans="1:13" ht="10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0.5" customHeight="1">
      <c r="A7" s="7"/>
      <c r="B7" s="8"/>
      <c r="C7" s="9" t="s">
        <v>261</v>
      </c>
      <c r="D7" s="9" t="s">
        <v>248</v>
      </c>
      <c r="E7" s="10" t="s">
        <v>262</v>
      </c>
      <c r="F7" s="11" t="s">
        <v>263</v>
      </c>
      <c r="G7" s="10" t="s">
        <v>264</v>
      </c>
      <c r="H7" s="10" t="s">
        <v>262</v>
      </c>
      <c r="I7" s="11" t="s">
        <v>263</v>
      </c>
      <c r="J7" s="10" t="s">
        <v>264</v>
      </c>
      <c r="K7" s="10" t="s">
        <v>262</v>
      </c>
      <c r="L7" s="11" t="s">
        <v>263</v>
      </c>
      <c r="M7" s="10" t="s">
        <v>264</v>
      </c>
    </row>
    <row r="8" spans="1:13" s="14" customFormat="1" ht="10.5" customHeight="1">
      <c r="A8" s="64" t="s">
        <v>250</v>
      </c>
      <c r="B8" s="32">
        <v>180144</v>
      </c>
      <c r="C8" s="12">
        <v>5105.65</v>
      </c>
      <c r="D8" s="12">
        <f>C8*1000/B8</f>
        <v>28.34204858335554</v>
      </c>
      <c r="E8" s="12">
        <v>963086.4</v>
      </c>
      <c r="F8" s="12">
        <v>1101030</v>
      </c>
      <c r="G8" s="12">
        <v>2171313.4</v>
      </c>
      <c r="H8" s="12">
        <f>E8/C8</f>
        <v>188.6314964793905</v>
      </c>
      <c r="I8" s="13">
        <f>F8/C8</f>
        <v>215.64932966419556</v>
      </c>
      <c r="J8" s="12">
        <f>SUM(H8:I8)</f>
        <v>404.28082614358607</v>
      </c>
      <c r="K8" s="12">
        <f>E8/B8</f>
        <v>5.3462030375699445</v>
      </c>
      <c r="L8" s="13">
        <f>F8/B8</f>
        <v>6.1119437783106845</v>
      </c>
      <c r="M8" s="12">
        <f>SUM(K8:L8)</f>
        <v>11.458146815880628</v>
      </c>
    </row>
    <row r="9" spans="1:13" s="14" customFormat="1" ht="10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14" customFormat="1" ht="10.5" customHeight="1">
      <c r="A10" s="65" t="s">
        <v>0</v>
      </c>
      <c r="B10" s="15">
        <v>722</v>
      </c>
      <c r="C10" s="16">
        <v>44.5</v>
      </c>
      <c r="D10" s="16">
        <f aca="true" t="shared" si="0" ref="D10:D70">C10*1000/B10</f>
        <v>61.634349030470915</v>
      </c>
      <c r="E10" s="16">
        <v>11000.0001</v>
      </c>
      <c r="F10" s="16">
        <v>11115</v>
      </c>
      <c r="G10" s="16">
        <v>22115</v>
      </c>
      <c r="H10" s="16">
        <f aca="true" t="shared" si="1" ref="H10:H15">E10/C10</f>
        <v>247.19101348314607</v>
      </c>
      <c r="I10" s="16">
        <f aca="true" t="shared" si="2" ref="I10:I15">F10/C10</f>
        <v>249.77528089887642</v>
      </c>
      <c r="J10" s="16">
        <f aca="true" t="shared" si="3" ref="J10:J15">SUM(H10:I10)</f>
        <v>496.9662943820225</v>
      </c>
      <c r="K10" s="17">
        <f aca="true" t="shared" si="4" ref="K10:K41">E10/B10</f>
        <v>15.235457202216066</v>
      </c>
      <c r="L10" s="17">
        <f aca="true" t="shared" si="5" ref="L10:L41">F10/B10</f>
        <v>15.394736842105264</v>
      </c>
      <c r="M10" s="16">
        <f aca="true" t="shared" si="6" ref="M10:M15">SUM(K10:L10)</f>
        <v>30.63019404432133</v>
      </c>
    </row>
    <row r="11" spans="1:13" s="14" customFormat="1" ht="10.5" customHeight="1">
      <c r="A11" s="66" t="s">
        <v>11</v>
      </c>
      <c r="B11" s="18">
        <v>189</v>
      </c>
      <c r="C11" s="19">
        <v>11.648891966759003</v>
      </c>
      <c r="D11" s="19">
        <f t="shared" si="0"/>
        <v>61.63434903047091</v>
      </c>
      <c r="E11" s="19">
        <v>2879.5014</v>
      </c>
      <c r="F11" s="19">
        <v>2909.6053</v>
      </c>
      <c r="G11" s="19">
        <v>5789.1066</v>
      </c>
      <c r="H11" s="19">
        <f t="shared" si="1"/>
        <v>247.19101252006422</v>
      </c>
      <c r="I11" s="19">
        <f t="shared" si="2"/>
        <v>249.7752840615897</v>
      </c>
      <c r="J11" s="19">
        <f t="shared" si="3"/>
        <v>496.9662965816539</v>
      </c>
      <c r="K11" s="20">
        <f t="shared" si="4"/>
        <v>15.235457142857143</v>
      </c>
      <c r="L11" s="20">
        <f t="shared" si="5"/>
        <v>15.394737037037038</v>
      </c>
      <c r="M11" s="19">
        <f t="shared" si="6"/>
        <v>30.630194179894183</v>
      </c>
    </row>
    <row r="12" spans="1:13" s="14" customFormat="1" ht="10.5" customHeight="1">
      <c r="A12" s="66" t="s">
        <v>12</v>
      </c>
      <c r="B12" s="18">
        <v>185</v>
      </c>
      <c r="C12" s="19">
        <v>11.402354570637119</v>
      </c>
      <c r="D12" s="19">
        <f t="shared" si="0"/>
        <v>61.634349030470915</v>
      </c>
      <c r="E12" s="19">
        <v>2818.5596</v>
      </c>
      <c r="F12" s="19">
        <v>2848.0263</v>
      </c>
      <c r="G12" s="19">
        <v>5666.5859</v>
      </c>
      <c r="H12" s="19">
        <f t="shared" si="1"/>
        <v>247.19101502581233</v>
      </c>
      <c r="I12" s="19">
        <f t="shared" si="2"/>
        <v>249.77527951412088</v>
      </c>
      <c r="J12" s="19">
        <f t="shared" si="3"/>
        <v>496.9662945399332</v>
      </c>
      <c r="K12" s="20">
        <f t="shared" si="4"/>
        <v>15.235457297297298</v>
      </c>
      <c r="L12" s="20">
        <f t="shared" si="5"/>
        <v>15.394736756756757</v>
      </c>
      <c r="M12" s="19">
        <f t="shared" si="6"/>
        <v>30.630194054054055</v>
      </c>
    </row>
    <row r="13" spans="1:13" s="14" customFormat="1" ht="10.5" customHeight="1">
      <c r="A13" s="66" t="s">
        <v>13</v>
      </c>
      <c r="B13" s="18">
        <v>60</v>
      </c>
      <c r="C13" s="19">
        <v>3.698060941828255</v>
      </c>
      <c r="D13" s="19">
        <f t="shared" si="0"/>
        <v>61.634349030470915</v>
      </c>
      <c r="E13" s="19">
        <v>914.1274</v>
      </c>
      <c r="F13" s="19">
        <v>923.6842</v>
      </c>
      <c r="G13" s="19">
        <v>1837.8116</v>
      </c>
      <c r="H13" s="19">
        <f t="shared" si="1"/>
        <v>247.19100479400748</v>
      </c>
      <c r="I13" s="19">
        <f t="shared" si="2"/>
        <v>249.77527805243446</v>
      </c>
      <c r="J13" s="19">
        <f t="shared" si="3"/>
        <v>496.9662828464419</v>
      </c>
      <c r="K13" s="20">
        <f t="shared" si="4"/>
        <v>15.235456666666666</v>
      </c>
      <c r="L13" s="20">
        <f t="shared" si="5"/>
        <v>15.394736666666667</v>
      </c>
      <c r="M13" s="19">
        <f t="shared" si="6"/>
        <v>30.63019333333333</v>
      </c>
    </row>
    <row r="14" spans="1:13" s="14" customFormat="1" ht="10.5" customHeight="1">
      <c r="A14" s="66" t="s">
        <v>14</v>
      </c>
      <c r="B14" s="18">
        <v>85</v>
      </c>
      <c r="C14" s="19">
        <v>5.238919667590028</v>
      </c>
      <c r="D14" s="19">
        <f t="shared" si="0"/>
        <v>61.634349030470915</v>
      </c>
      <c r="E14" s="19">
        <v>1295.0139</v>
      </c>
      <c r="F14" s="19">
        <v>1308.5526</v>
      </c>
      <c r="G14" s="19">
        <v>2603.5665</v>
      </c>
      <c r="H14" s="19">
        <f t="shared" si="1"/>
        <v>247.19102070059483</v>
      </c>
      <c r="I14" s="19">
        <f t="shared" si="2"/>
        <v>249.77527487111698</v>
      </c>
      <c r="J14" s="19">
        <f t="shared" si="3"/>
        <v>496.96629557171184</v>
      </c>
      <c r="K14" s="20">
        <f t="shared" si="4"/>
        <v>15.235457647058823</v>
      </c>
      <c r="L14" s="20">
        <f t="shared" si="5"/>
        <v>15.394736470588235</v>
      </c>
      <c r="M14" s="19">
        <f t="shared" si="6"/>
        <v>30.630194117647058</v>
      </c>
    </row>
    <row r="15" spans="1:13" s="14" customFormat="1" ht="10.5" customHeight="1">
      <c r="A15" s="31" t="s">
        <v>15</v>
      </c>
      <c r="B15" s="21">
        <v>203</v>
      </c>
      <c r="C15" s="22">
        <v>12.511772853185594</v>
      </c>
      <c r="D15" s="22">
        <f t="shared" si="0"/>
        <v>61.63434903047091</v>
      </c>
      <c r="E15" s="22">
        <v>3092.7978</v>
      </c>
      <c r="F15" s="22">
        <v>3125.1316</v>
      </c>
      <c r="G15" s="22">
        <v>6217.9294</v>
      </c>
      <c r="H15" s="22">
        <f t="shared" si="1"/>
        <v>247.19101252006422</v>
      </c>
      <c r="I15" s="22">
        <f t="shared" si="2"/>
        <v>249.77528258150224</v>
      </c>
      <c r="J15" s="22">
        <f t="shared" si="3"/>
        <v>496.96629510156646</v>
      </c>
      <c r="K15" s="23">
        <f t="shared" si="4"/>
        <v>15.235457142857141</v>
      </c>
      <c r="L15" s="23">
        <f t="shared" si="5"/>
        <v>15.39473694581281</v>
      </c>
      <c r="M15" s="22">
        <f t="shared" si="6"/>
        <v>30.630194088669953</v>
      </c>
    </row>
    <row r="16" spans="1:13" s="14" customFormat="1" ht="10.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14" customFormat="1" ht="10.5" customHeight="1">
      <c r="A17" s="65" t="s">
        <v>4</v>
      </c>
      <c r="B17" s="15">
        <v>3092</v>
      </c>
      <c r="C17" s="16">
        <v>169.34</v>
      </c>
      <c r="D17" s="16">
        <f t="shared" si="0"/>
        <v>54.76714100905563</v>
      </c>
      <c r="E17" s="16">
        <v>26421</v>
      </c>
      <c r="F17" s="16">
        <v>28519</v>
      </c>
      <c r="G17" s="16">
        <v>59940</v>
      </c>
      <c r="H17" s="16">
        <f aca="true" t="shared" si="7" ref="H17:H26">E17/C17</f>
        <v>156.02338490610606</v>
      </c>
      <c r="I17" s="16">
        <f aca="true" t="shared" si="8" ref="I17:I26">F17/C17</f>
        <v>168.41266091886146</v>
      </c>
      <c r="J17" s="16">
        <f aca="true" t="shared" si="9" ref="J17:J26">SUM(H17:I17)</f>
        <v>324.43604582496755</v>
      </c>
      <c r="K17" s="17">
        <f t="shared" si="4"/>
        <v>8.544954721862872</v>
      </c>
      <c r="L17" s="17">
        <f t="shared" si="5"/>
        <v>9.223479948253557</v>
      </c>
      <c r="M17" s="16">
        <f aca="true" t="shared" si="10" ref="M17:M26">SUM(K17:L17)</f>
        <v>17.768434670116427</v>
      </c>
    </row>
    <row r="18" spans="1:13" s="14" customFormat="1" ht="10.5" customHeight="1">
      <c r="A18" s="66" t="s">
        <v>180</v>
      </c>
      <c r="B18" s="18">
        <v>276</v>
      </c>
      <c r="C18" s="19">
        <v>19.54</v>
      </c>
      <c r="D18" s="19">
        <f t="shared" si="0"/>
        <v>70.79710144927536</v>
      </c>
      <c r="E18" s="19">
        <v>6177</v>
      </c>
      <c r="F18" s="19">
        <v>4885</v>
      </c>
      <c r="G18" s="19">
        <v>11062</v>
      </c>
      <c r="H18" s="19">
        <f t="shared" si="7"/>
        <v>316.12077789150464</v>
      </c>
      <c r="I18" s="19">
        <f t="shared" si="8"/>
        <v>250</v>
      </c>
      <c r="J18" s="19">
        <f t="shared" si="9"/>
        <v>566.1207778915046</v>
      </c>
      <c r="K18" s="20">
        <f t="shared" si="4"/>
        <v>22.380434782608695</v>
      </c>
      <c r="L18" s="20">
        <f t="shared" si="5"/>
        <v>17.69927536231884</v>
      </c>
      <c r="M18" s="19">
        <f t="shared" si="10"/>
        <v>40.07971014492753</v>
      </c>
    </row>
    <row r="19" spans="1:13" s="14" customFormat="1" ht="10.5" customHeight="1">
      <c r="A19" s="66" t="s">
        <v>181</v>
      </c>
      <c r="B19" s="18">
        <v>548</v>
      </c>
      <c r="C19" s="19">
        <v>10.6</v>
      </c>
      <c r="D19" s="19">
        <f t="shared" si="0"/>
        <v>19.343065693430656</v>
      </c>
      <c r="E19" s="19">
        <v>1157</v>
      </c>
      <c r="F19" s="19">
        <v>2200</v>
      </c>
      <c r="G19" s="19">
        <v>3357</v>
      </c>
      <c r="H19" s="19">
        <f t="shared" si="7"/>
        <v>109.15094339622642</v>
      </c>
      <c r="I19" s="19">
        <f t="shared" si="8"/>
        <v>207.54716981132077</v>
      </c>
      <c r="J19" s="19">
        <f t="shared" si="9"/>
        <v>316.6981132075472</v>
      </c>
      <c r="K19" s="20">
        <f t="shared" si="4"/>
        <v>2.1113138686131387</v>
      </c>
      <c r="L19" s="20">
        <f t="shared" si="5"/>
        <v>4.014598540145985</v>
      </c>
      <c r="M19" s="19">
        <f t="shared" si="10"/>
        <v>6.125912408759124</v>
      </c>
    </row>
    <row r="20" spans="1:13" s="14" customFormat="1" ht="10.5" customHeight="1">
      <c r="A20" s="66" t="s">
        <v>182</v>
      </c>
      <c r="B20" s="18">
        <v>279</v>
      </c>
      <c r="C20" s="19">
        <v>11.3</v>
      </c>
      <c r="D20" s="19">
        <f t="shared" si="0"/>
        <v>40.50179211469534</v>
      </c>
      <c r="E20" s="19">
        <v>2020</v>
      </c>
      <c r="F20" s="19">
        <v>1645</v>
      </c>
      <c r="G20" s="19">
        <v>3665</v>
      </c>
      <c r="H20" s="19">
        <f t="shared" si="7"/>
        <v>178.76106194690266</v>
      </c>
      <c r="I20" s="19">
        <f t="shared" si="8"/>
        <v>145.57522123893804</v>
      </c>
      <c r="J20" s="19">
        <f t="shared" si="9"/>
        <v>324.33628318584067</v>
      </c>
      <c r="K20" s="20">
        <f t="shared" si="4"/>
        <v>7.240143369175628</v>
      </c>
      <c r="L20" s="20">
        <f t="shared" si="5"/>
        <v>5.896057347670251</v>
      </c>
      <c r="M20" s="19">
        <f t="shared" si="10"/>
        <v>13.136200716845877</v>
      </c>
    </row>
    <row r="21" spans="1:13" s="14" customFormat="1" ht="10.5" customHeight="1">
      <c r="A21" s="66" t="s">
        <v>183</v>
      </c>
      <c r="B21" s="18">
        <v>545</v>
      </c>
      <c r="C21" s="19">
        <v>26.4</v>
      </c>
      <c r="D21" s="19">
        <f t="shared" si="0"/>
        <v>48.440366972477065</v>
      </c>
      <c r="E21" s="19">
        <v>4998</v>
      </c>
      <c r="F21" s="19">
        <v>6600</v>
      </c>
      <c r="G21" s="19">
        <v>11598</v>
      </c>
      <c r="H21" s="19">
        <f t="shared" si="7"/>
        <v>189.31818181818184</v>
      </c>
      <c r="I21" s="19">
        <f t="shared" si="8"/>
        <v>250</v>
      </c>
      <c r="J21" s="19">
        <f t="shared" si="9"/>
        <v>439.31818181818187</v>
      </c>
      <c r="K21" s="20">
        <f t="shared" si="4"/>
        <v>9.170642201834863</v>
      </c>
      <c r="L21" s="20">
        <f t="shared" si="5"/>
        <v>12.110091743119266</v>
      </c>
      <c r="M21" s="19">
        <f t="shared" si="10"/>
        <v>21.28073394495413</v>
      </c>
    </row>
    <row r="22" spans="1:13" s="14" customFormat="1" ht="10.5" customHeight="1">
      <c r="A22" s="66" t="s">
        <v>184</v>
      </c>
      <c r="B22" s="18">
        <v>89</v>
      </c>
      <c r="C22" s="19">
        <v>6.2</v>
      </c>
      <c r="D22" s="19">
        <f t="shared" si="0"/>
        <v>69.66292134831461</v>
      </c>
      <c r="E22" s="19">
        <v>2500</v>
      </c>
      <c r="F22" s="19">
        <v>3000</v>
      </c>
      <c r="G22" s="19">
        <v>5500</v>
      </c>
      <c r="H22" s="19">
        <f t="shared" si="7"/>
        <v>403.22580645161287</v>
      </c>
      <c r="I22" s="19">
        <f t="shared" si="8"/>
        <v>483.8709677419355</v>
      </c>
      <c r="J22" s="19">
        <f t="shared" si="9"/>
        <v>887.0967741935483</v>
      </c>
      <c r="K22" s="20">
        <f t="shared" si="4"/>
        <v>28.089887640449437</v>
      </c>
      <c r="L22" s="20">
        <f t="shared" si="5"/>
        <v>33.70786516853933</v>
      </c>
      <c r="M22" s="19">
        <f t="shared" si="10"/>
        <v>61.79775280898876</v>
      </c>
    </row>
    <row r="23" spans="1:13" s="14" customFormat="1" ht="10.5" customHeight="1">
      <c r="A23" s="66" t="s">
        <v>185</v>
      </c>
      <c r="B23" s="18">
        <v>237</v>
      </c>
      <c r="C23" s="19">
        <v>23.9</v>
      </c>
      <c r="D23" s="19">
        <f t="shared" si="0"/>
        <v>100.84388185654008</v>
      </c>
      <c r="E23" s="19">
        <v>6394</v>
      </c>
      <c r="F23" s="19">
        <v>6199</v>
      </c>
      <c r="G23" s="19">
        <v>12593</v>
      </c>
      <c r="H23" s="19">
        <f t="shared" si="7"/>
        <v>267.5313807531381</v>
      </c>
      <c r="I23" s="19">
        <f t="shared" si="8"/>
        <v>259.3723849372385</v>
      </c>
      <c r="J23" s="19">
        <f t="shared" si="9"/>
        <v>526.9037656903765</v>
      </c>
      <c r="K23" s="20">
        <f t="shared" si="4"/>
        <v>26.9789029535865</v>
      </c>
      <c r="L23" s="20">
        <f t="shared" si="5"/>
        <v>26.156118143459917</v>
      </c>
      <c r="M23" s="19">
        <f t="shared" si="10"/>
        <v>53.13502109704642</v>
      </c>
    </row>
    <row r="24" spans="1:13" s="14" customFormat="1" ht="10.5" customHeight="1">
      <c r="A24" s="66" t="s">
        <v>186</v>
      </c>
      <c r="B24" s="18">
        <v>143</v>
      </c>
      <c r="C24" s="19">
        <v>13.7</v>
      </c>
      <c r="D24" s="19">
        <f t="shared" si="0"/>
        <v>95.8041958041958</v>
      </c>
      <c r="E24" s="19">
        <v>0</v>
      </c>
      <c r="F24" s="19">
        <v>0</v>
      </c>
      <c r="G24" s="19">
        <v>5000</v>
      </c>
      <c r="H24" s="19">
        <f t="shared" si="7"/>
        <v>0</v>
      </c>
      <c r="I24" s="19">
        <f t="shared" si="8"/>
        <v>0</v>
      </c>
      <c r="J24" s="19">
        <f t="shared" si="9"/>
        <v>0</v>
      </c>
      <c r="K24" s="20">
        <f t="shared" si="4"/>
        <v>0</v>
      </c>
      <c r="L24" s="20">
        <f t="shared" si="5"/>
        <v>0</v>
      </c>
      <c r="M24" s="19">
        <f t="shared" si="10"/>
        <v>0</v>
      </c>
    </row>
    <row r="25" spans="1:13" s="14" customFormat="1" ht="10.5" customHeight="1">
      <c r="A25" s="66" t="s">
        <v>187</v>
      </c>
      <c r="B25" s="18">
        <v>770</v>
      </c>
      <c r="C25" s="19">
        <v>45</v>
      </c>
      <c r="D25" s="19">
        <f t="shared" si="0"/>
        <v>58.44155844155844</v>
      </c>
      <c r="E25" s="19">
        <v>0</v>
      </c>
      <c r="F25" s="19">
        <v>0</v>
      </c>
      <c r="G25" s="19">
        <v>0</v>
      </c>
      <c r="H25" s="19">
        <f t="shared" si="7"/>
        <v>0</v>
      </c>
      <c r="I25" s="19">
        <f t="shared" si="8"/>
        <v>0</v>
      </c>
      <c r="J25" s="19">
        <f t="shared" si="9"/>
        <v>0</v>
      </c>
      <c r="K25" s="20">
        <f t="shared" si="4"/>
        <v>0</v>
      </c>
      <c r="L25" s="20">
        <f t="shared" si="5"/>
        <v>0</v>
      </c>
      <c r="M25" s="19">
        <f t="shared" si="10"/>
        <v>0</v>
      </c>
    </row>
    <row r="26" spans="1:13" s="14" customFormat="1" ht="10.5" customHeight="1">
      <c r="A26" s="31" t="s">
        <v>188</v>
      </c>
      <c r="B26" s="21">
        <v>205</v>
      </c>
      <c r="C26" s="22">
        <v>12.7</v>
      </c>
      <c r="D26" s="22">
        <f t="shared" si="0"/>
        <v>61.951219512195124</v>
      </c>
      <c r="E26" s="22">
        <v>3175</v>
      </c>
      <c r="F26" s="22">
        <v>3990</v>
      </c>
      <c r="G26" s="22">
        <v>7165</v>
      </c>
      <c r="H26" s="22">
        <f t="shared" si="7"/>
        <v>250</v>
      </c>
      <c r="I26" s="22">
        <f t="shared" si="8"/>
        <v>314.1732283464567</v>
      </c>
      <c r="J26" s="22">
        <f t="shared" si="9"/>
        <v>564.1732283464567</v>
      </c>
      <c r="K26" s="23">
        <f t="shared" si="4"/>
        <v>15.487804878048781</v>
      </c>
      <c r="L26" s="23">
        <f t="shared" si="5"/>
        <v>19.463414634146343</v>
      </c>
      <c r="M26" s="22">
        <f t="shared" si="10"/>
        <v>34.951219512195124</v>
      </c>
    </row>
    <row r="27" spans="1:13" s="14" customFormat="1" ht="10.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3" s="14" customFormat="1" ht="10.5" customHeight="1">
      <c r="A28" s="65" t="s">
        <v>5</v>
      </c>
      <c r="B28" s="15">
        <v>838</v>
      </c>
      <c r="C28" s="16">
        <v>40.4</v>
      </c>
      <c r="D28" s="16">
        <f t="shared" si="0"/>
        <v>48.21002386634845</v>
      </c>
      <c r="E28" s="16">
        <v>15499.999899999999</v>
      </c>
      <c r="F28" s="16">
        <v>10100</v>
      </c>
      <c r="G28" s="16">
        <v>25600</v>
      </c>
      <c r="H28" s="16">
        <f>E28/C28</f>
        <v>383.66336386138613</v>
      </c>
      <c r="I28" s="16">
        <f>F28/C28</f>
        <v>250</v>
      </c>
      <c r="J28" s="16">
        <f>SUM(H28:I28)</f>
        <v>633.6633638613862</v>
      </c>
      <c r="K28" s="17">
        <f t="shared" si="4"/>
        <v>18.496419928400954</v>
      </c>
      <c r="L28" s="17">
        <f t="shared" si="5"/>
        <v>12.052505966587113</v>
      </c>
      <c r="M28" s="16">
        <f>SUM(K28:L28)</f>
        <v>30.548925894988066</v>
      </c>
    </row>
    <row r="29" spans="1:13" s="14" customFormat="1" ht="10.5" customHeight="1">
      <c r="A29" s="66" t="s">
        <v>189</v>
      </c>
      <c r="B29" s="18">
        <v>119</v>
      </c>
      <c r="C29" s="19">
        <v>5.736992840095465</v>
      </c>
      <c r="D29" s="19">
        <f t="shared" si="0"/>
        <v>48.21002386634844</v>
      </c>
      <c r="E29" s="19">
        <v>2201.074</v>
      </c>
      <c r="F29" s="19">
        <v>1434.2482</v>
      </c>
      <c r="G29" s="19">
        <v>3635.3222</v>
      </c>
      <c r="H29" s="19">
        <f>E29/C29</f>
        <v>383.6633688326816</v>
      </c>
      <c r="I29" s="19">
        <f>F29/C29</f>
        <v>249.99999825276646</v>
      </c>
      <c r="J29" s="19">
        <f>SUM(H29:I29)</f>
        <v>633.663367085448</v>
      </c>
      <c r="K29" s="20">
        <f t="shared" si="4"/>
        <v>18.496420168067228</v>
      </c>
      <c r="L29" s="20">
        <f t="shared" si="5"/>
        <v>12.052505882352941</v>
      </c>
      <c r="M29" s="19">
        <f>SUM(K29:L29)</f>
        <v>30.54892605042017</v>
      </c>
    </row>
    <row r="30" spans="1:13" s="14" customFormat="1" ht="10.5" customHeight="1">
      <c r="A30" s="66" t="s">
        <v>190</v>
      </c>
      <c r="B30" s="18">
        <v>61</v>
      </c>
      <c r="C30" s="19">
        <v>2.940811455847255</v>
      </c>
      <c r="D30" s="19">
        <f t="shared" si="0"/>
        <v>48.21002386634845</v>
      </c>
      <c r="E30" s="19">
        <v>1128.2816</v>
      </c>
      <c r="F30" s="19">
        <v>735.2029</v>
      </c>
      <c r="G30" s="19">
        <v>1863.4845</v>
      </c>
      <c r="H30" s="19">
        <f>E30/C30</f>
        <v>383.6633585456907</v>
      </c>
      <c r="I30" s="19">
        <f>F30/C30</f>
        <v>250.00001225450416</v>
      </c>
      <c r="J30" s="19">
        <f>SUM(H30:I30)</f>
        <v>633.6633708001948</v>
      </c>
      <c r="K30" s="20">
        <f t="shared" si="4"/>
        <v>18.496419672131147</v>
      </c>
      <c r="L30" s="20">
        <f t="shared" si="5"/>
        <v>12.052506557377049</v>
      </c>
      <c r="M30" s="19">
        <f>SUM(K30:L30)</f>
        <v>30.548926229508197</v>
      </c>
    </row>
    <row r="31" spans="1:13" s="14" customFormat="1" ht="10.5" customHeight="1">
      <c r="A31" s="66" t="s">
        <v>191</v>
      </c>
      <c r="B31" s="18">
        <v>97</v>
      </c>
      <c r="C31" s="19">
        <v>4.6763723150358</v>
      </c>
      <c r="D31" s="19">
        <f t="shared" si="0"/>
        <v>48.21002386634846</v>
      </c>
      <c r="E31" s="19">
        <v>1794.1527</v>
      </c>
      <c r="F31" s="19">
        <v>1169.0931</v>
      </c>
      <c r="G31" s="19">
        <v>2963.2458</v>
      </c>
      <c r="H31" s="19">
        <f>E31/C31</f>
        <v>383.6633567928958</v>
      </c>
      <c r="I31" s="19">
        <f>F31/C31</f>
        <v>250.0000045422068</v>
      </c>
      <c r="J31" s="19">
        <f>SUM(H31:I31)</f>
        <v>633.6633613351025</v>
      </c>
      <c r="K31" s="20">
        <f t="shared" si="4"/>
        <v>18.496419587628868</v>
      </c>
      <c r="L31" s="20">
        <f t="shared" si="5"/>
        <v>12.052506185567012</v>
      </c>
      <c r="M31" s="19">
        <f>SUM(K31:L31)</f>
        <v>30.54892577319588</v>
      </c>
    </row>
    <row r="32" spans="1:13" s="14" customFormat="1" ht="10.5" customHeight="1">
      <c r="A32" s="31" t="s">
        <v>192</v>
      </c>
      <c r="B32" s="21">
        <v>561</v>
      </c>
      <c r="C32" s="22">
        <v>27.04582338902148</v>
      </c>
      <c r="D32" s="22">
        <f t="shared" si="0"/>
        <v>48.21002386634845</v>
      </c>
      <c r="E32" s="22">
        <v>10376.4916</v>
      </c>
      <c r="F32" s="22">
        <v>6761.4558</v>
      </c>
      <c r="G32" s="22">
        <v>17137.9475</v>
      </c>
      <c r="H32" s="22">
        <f>E32/C32</f>
        <v>383.66336460704895</v>
      </c>
      <c r="I32" s="22">
        <f>F32/C32</f>
        <v>249.99999825276646</v>
      </c>
      <c r="J32" s="22">
        <f>SUM(H32:I32)</f>
        <v>633.6633628598154</v>
      </c>
      <c r="K32" s="23">
        <f t="shared" si="4"/>
        <v>18.496419964349375</v>
      </c>
      <c r="L32" s="23">
        <f t="shared" si="5"/>
        <v>12.052505882352941</v>
      </c>
      <c r="M32" s="22">
        <f>SUM(K32:L32)</f>
        <v>30.548925846702318</v>
      </c>
    </row>
    <row r="33" spans="1:13" s="14" customFormat="1" ht="10.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14" customFormat="1" ht="10.5" customHeight="1">
      <c r="A34" s="65" t="s">
        <v>6</v>
      </c>
      <c r="B34" s="15">
        <v>4715</v>
      </c>
      <c r="C34" s="16">
        <v>142.2</v>
      </c>
      <c r="D34" s="16">
        <f t="shared" si="0"/>
        <v>30.159066808059386</v>
      </c>
      <c r="E34" s="16">
        <v>12144</v>
      </c>
      <c r="F34" s="16">
        <v>21118</v>
      </c>
      <c r="G34" s="16">
        <v>88046</v>
      </c>
      <c r="H34" s="16">
        <f aca="true" t="shared" si="11" ref="H34:H41">E34/C34</f>
        <v>85.40084388185655</v>
      </c>
      <c r="I34" s="16">
        <f aca="true" t="shared" si="12" ref="I34:I41">F34/C34</f>
        <v>148.50914205344586</v>
      </c>
      <c r="J34" s="16">
        <f aca="true" t="shared" si="13" ref="J34:J41">SUM(H34:I34)</f>
        <v>233.90998593530242</v>
      </c>
      <c r="K34" s="17">
        <f t="shared" si="4"/>
        <v>2.575609756097561</v>
      </c>
      <c r="L34" s="17">
        <f t="shared" si="5"/>
        <v>4.478897136797455</v>
      </c>
      <c r="M34" s="16">
        <f aca="true" t="shared" si="14" ref="M34:M41">SUM(K34:L34)</f>
        <v>7.0545068928950165</v>
      </c>
    </row>
    <row r="35" spans="1:13" s="14" customFormat="1" ht="10.5" customHeight="1">
      <c r="A35" s="66" t="s">
        <v>193</v>
      </c>
      <c r="B35" s="18">
        <v>561</v>
      </c>
      <c r="C35" s="19">
        <v>6.9</v>
      </c>
      <c r="D35" s="19">
        <f t="shared" si="0"/>
        <v>12.29946524064171</v>
      </c>
      <c r="E35" s="19">
        <v>0</v>
      </c>
      <c r="F35" s="19">
        <v>0</v>
      </c>
      <c r="G35" s="19">
        <v>0</v>
      </c>
      <c r="H35" s="19">
        <f t="shared" si="11"/>
        <v>0</v>
      </c>
      <c r="I35" s="19">
        <f t="shared" si="12"/>
        <v>0</v>
      </c>
      <c r="J35" s="19">
        <f t="shared" si="13"/>
        <v>0</v>
      </c>
      <c r="K35" s="20">
        <f t="shared" si="4"/>
        <v>0</v>
      </c>
      <c r="L35" s="20">
        <f t="shared" si="5"/>
        <v>0</v>
      </c>
      <c r="M35" s="19">
        <f t="shared" si="14"/>
        <v>0</v>
      </c>
    </row>
    <row r="36" spans="1:13" s="14" customFormat="1" ht="10.5" customHeight="1">
      <c r="A36" s="66" t="s">
        <v>194</v>
      </c>
      <c r="B36" s="18">
        <v>628</v>
      </c>
      <c r="C36" s="19">
        <v>20.3</v>
      </c>
      <c r="D36" s="19">
        <f t="shared" si="0"/>
        <v>32.32484076433121</v>
      </c>
      <c r="E36" s="19">
        <v>0</v>
      </c>
      <c r="F36" s="19">
        <v>0</v>
      </c>
      <c r="G36" s="19">
        <v>6170</v>
      </c>
      <c r="H36" s="19">
        <f t="shared" si="11"/>
        <v>0</v>
      </c>
      <c r="I36" s="19">
        <f t="shared" si="12"/>
        <v>0</v>
      </c>
      <c r="J36" s="19">
        <f t="shared" si="13"/>
        <v>0</v>
      </c>
      <c r="K36" s="20">
        <f t="shared" si="4"/>
        <v>0</v>
      </c>
      <c r="L36" s="20">
        <f t="shared" si="5"/>
        <v>0</v>
      </c>
      <c r="M36" s="19">
        <f t="shared" si="14"/>
        <v>0</v>
      </c>
    </row>
    <row r="37" spans="1:13" s="14" customFormat="1" ht="10.5" customHeight="1">
      <c r="A37" s="66" t="s">
        <v>195</v>
      </c>
      <c r="B37" s="18">
        <v>356</v>
      </c>
      <c r="C37" s="19">
        <v>19.6</v>
      </c>
      <c r="D37" s="19">
        <f t="shared" si="0"/>
        <v>55.056179775280896</v>
      </c>
      <c r="E37" s="19">
        <v>1824</v>
      </c>
      <c r="F37" s="19">
        <v>4895</v>
      </c>
      <c r="G37" s="19">
        <v>6719</v>
      </c>
      <c r="H37" s="19">
        <f t="shared" si="11"/>
        <v>93.06122448979592</v>
      </c>
      <c r="I37" s="19">
        <f t="shared" si="12"/>
        <v>249.74489795918365</v>
      </c>
      <c r="J37" s="19">
        <f t="shared" si="13"/>
        <v>342.8061224489796</v>
      </c>
      <c r="K37" s="20">
        <f t="shared" si="4"/>
        <v>5.123595505617978</v>
      </c>
      <c r="L37" s="20">
        <f t="shared" si="5"/>
        <v>13.75</v>
      </c>
      <c r="M37" s="19">
        <f t="shared" si="14"/>
        <v>18.873595505617978</v>
      </c>
    </row>
    <row r="38" spans="1:13" s="14" customFormat="1" ht="10.5" customHeight="1">
      <c r="A38" s="66" t="s">
        <v>196</v>
      </c>
      <c r="B38" s="18">
        <v>320</v>
      </c>
      <c r="C38" s="19">
        <v>18.1</v>
      </c>
      <c r="D38" s="19">
        <f t="shared" si="0"/>
        <v>56.5625</v>
      </c>
      <c r="E38" s="19">
        <v>2820</v>
      </c>
      <c r="F38" s="19">
        <v>4723</v>
      </c>
      <c r="G38" s="19">
        <v>7543</v>
      </c>
      <c r="H38" s="19">
        <f t="shared" si="11"/>
        <v>155.80110497237567</v>
      </c>
      <c r="I38" s="19">
        <f t="shared" si="12"/>
        <v>260.939226519337</v>
      </c>
      <c r="J38" s="19">
        <f t="shared" si="13"/>
        <v>416.7403314917127</v>
      </c>
      <c r="K38" s="20">
        <f t="shared" si="4"/>
        <v>8.8125</v>
      </c>
      <c r="L38" s="20">
        <f t="shared" si="5"/>
        <v>14.759375</v>
      </c>
      <c r="M38" s="19">
        <f t="shared" si="14"/>
        <v>23.571875</v>
      </c>
    </row>
    <row r="39" spans="1:13" s="14" customFormat="1" ht="10.5" customHeight="1">
      <c r="A39" s="66" t="s">
        <v>197</v>
      </c>
      <c r="B39" s="18">
        <v>983</v>
      </c>
      <c r="C39" s="19">
        <v>40.3</v>
      </c>
      <c r="D39" s="19">
        <f t="shared" si="0"/>
        <v>40.9969481180061</v>
      </c>
      <c r="E39" s="19">
        <v>2500</v>
      </c>
      <c r="F39" s="19">
        <v>9300</v>
      </c>
      <c r="G39" s="19">
        <v>11800</v>
      </c>
      <c r="H39" s="19">
        <f t="shared" si="11"/>
        <v>62.0347394540943</v>
      </c>
      <c r="I39" s="19">
        <f t="shared" si="12"/>
        <v>230.76923076923077</v>
      </c>
      <c r="J39" s="19">
        <f t="shared" si="13"/>
        <v>292.80397022332505</v>
      </c>
      <c r="K39" s="20">
        <f t="shared" si="4"/>
        <v>2.5432349949135302</v>
      </c>
      <c r="L39" s="20">
        <f t="shared" si="5"/>
        <v>9.460834181078331</v>
      </c>
      <c r="M39" s="19">
        <f t="shared" si="14"/>
        <v>12.004069175991862</v>
      </c>
    </row>
    <row r="40" spans="1:13" s="14" customFormat="1" ht="10.5" customHeight="1">
      <c r="A40" s="66" t="s">
        <v>198</v>
      </c>
      <c r="B40" s="18">
        <v>1433</v>
      </c>
      <c r="C40" s="19">
        <v>25.2</v>
      </c>
      <c r="D40" s="19">
        <f t="shared" si="0"/>
        <v>17.585484996510818</v>
      </c>
      <c r="E40" s="19">
        <v>0</v>
      </c>
      <c r="F40" s="19">
        <v>0</v>
      </c>
      <c r="G40" s="19">
        <v>48614</v>
      </c>
      <c r="H40" s="19">
        <f t="shared" si="11"/>
        <v>0</v>
      </c>
      <c r="I40" s="19">
        <f t="shared" si="12"/>
        <v>0</v>
      </c>
      <c r="J40" s="19">
        <f t="shared" si="13"/>
        <v>0</v>
      </c>
      <c r="K40" s="20">
        <f t="shared" si="4"/>
        <v>0</v>
      </c>
      <c r="L40" s="20">
        <f t="shared" si="5"/>
        <v>0</v>
      </c>
      <c r="M40" s="19">
        <f t="shared" si="14"/>
        <v>0</v>
      </c>
    </row>
    <row r="41" spans="1:13" s="14" customFormat="1" ht="10.5" customHeight="1">
      <c r="A41" s="31" t="s">
        <v>199</v>
      </c>
      <c r="B41" s="21">
        <v>434</v>
      </c>
      <c r="C41" s="22">
        <v>11.8</v>
      </c>
      <c r="D41" s="22">
        <f t="shared" si="0"/>
        <v>27.1889400921659</v>
      </c>
      <c r="E41" s="22">
        <v>5000</v>
      </c>
      <c r="F41" s="22">
        <v>2200</v>
      </c>
      <c r="G41" s="22">
        <v>7200</v>
      </c>
      <c r="H41" s="22">
        <f t="shared" si="11"/>
        <v>423.728813559322</v>
      </c>
      <c r="I41" s="22">
        <f t="shared" si="12"/>
        <v>186.44067796610167</v>
      </c>
      <c r="J41" s="22">
        <f t="shared" si="13"/>
        <v>610.1694915254237</v>
      </c>
      <c r="K41" s="23">
        <f t="shared" si="4"/>
        <v>11.52073732718894</v>
      </c>
      <c r="L41" s="23">
        <f t="shared" si="5"/>
        <v>5.0691244239631335</v>
      </c>
      <c r="M41" s="22">
        <f t="shared" si="14"/>
        <v>16.58986175115207</v>
      </c>
    </row>
    <row r="42" spans="1:13" s="14" customFormat="1" ht="10.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s="14" customFormat="1" ht="10.5" customHeight="1">
      <c r="A43" s="67" t="s">
        <v>251</v>
      </c>
      <c r="B43" s="24">
        <v>170777</v>
      </c>
      <c r="C43" s="16">
        <v>4709.21</v>
      </c>
      <c r="D43" s="25">
        <f t="shared" si="0"/>
        <v>27.575200407549026</v>
      </c>
      <c r="E43" s="16">
        <v>898021.4</v>
      </c>
      <c r="F43" s="16">
        <v>1030178</v>
      </c>
      <c r="G43" s="16">
        <v>1975612.4</v>
      </c>
      <c r="H43" s="25">
        <f aca="true" t="shared" si="15" ref="H43:H108">E43/C43</f>
        <v>190.6947025084887</v>
      </c>
      <c r="I43" s="26">
        <f aca="true" t="shared" si="16" ref="I43:I108">F43/C43</f>
        <v>218.75813565332615</v>
      </c>
      <c r="J43" s="25">
        <f aca="true" t="shared" si="17" ref="J43:J108">SUM(H43:I43)</f>
        <v>409.45283816181484</v>
      </c>
      <c r="K43" s="25">
        <f>E43/B43</f>
        <v>5.258444638329517</v>
      </c>
      <c r="L43" s="26">
        <f>F43/B43</f>
        <v>6.032299431422264</v>
      </c>
      <c r="M43" s="25">
        <f aca="true" t="shared" si="18" ref="M43:M108">SUM(K43:L43)</f>
        <v>11.290744069751781</v>
      </c>
    </row>
    <row r="44" spans="1:13" s="14" customFormat="1" ht="10.5" customHeight="1">
      <c r="A44" s="66" t="s">
        <v>28</v>
      </c>
      <c r="B44" s="18">
        <v>3769</v>
      </c>
      <c r="C44" s="19">
        <v>47.7</v>
      </c>
      <c r="D44" s="19">
        <f t="shared" si="0"/>
        <v>12.655876890421862</v>
      </c>
      <c r="E44" s="19">
        <v>36000</v>
      </c>
      <c r="F44" s="19">
        <v>15000</v>
      </c>
      <c r="G44" s="19">
        <v>51000</v>
      </c>
      <c r="H44" s="19">
        <f t="shared" si="15"/>
        <v>754.7169811320754</v>
      </c>
      <c r="I44" s="19">
        <f t="shared" si="16"/>
        <v>314.4654088050314</v>
      </c>
      <c r="J44" s="19">
        <f t="shared" si="17"/>
        <v>1069.1823899371068</v>
      </c>
      <c r="K44" s="20">
        <f aca="true" t="shared" si="19" ref="K44:K109">E44/B44</f>
        <v>9.551605200318386</v>
      </c>
      <c r="L44" s="20">
        <f aca="true" t="shared" si="20" ref="L44:L109">F44/B44</f>
        <v>3.979835500132661</v>
      </c>
      <c r="M44" s="19">
        <f t="shared" si="18"/>
        <v>13.531440700451046</v>
      </c>
    </row>
    <row r="45" spans="1:13" s="14" customFormat="1" ht="10.5" customHeight="1">
      <c r="A45" s="66" t="s">
        <v>29</v>
      </c>
      <c r="B45" s="18">
        <v>424</v>
      </c>
      <c r="C45" s="19">
        <v>14</v>
      </c>
      <c r="D45" s="19">
        <f t="shared" si="0"/>
        <v>33.0188679245283</v>
      </c>
      <c r="E45" s="19">
        <v>2480</v>
      </c>
      <c r="F45" s="19">
        <v>4210</v>
      </c>
      <c r="G45" s="19">
        <v>6690</v>
      </c>
      <c r="H45" s="19">
        <f t="shared" si="15"/>
        <v>177.14285714285714</v>
      </c>
      <c r="I45" s="19">
        <f t="shared" si="16"/>
        <v>300.7142857142857</v>
      </c>
      <c r="J45" s="19">
        <f t="shared" si="17"/>
        <v>477.8571428571429</v>
      </c>
      <c r="K45" s="20">
        <f t="shared" si="19"/>
        <v>5.849056603773585</v>
      </c>
      <c r="L45" s="20">
        <f t="shared" si="20"/>
        <v>9.929245283018869</v>
      </c>
      <c r="M45" s="19">
        <f t="shared" si="18"/>
        <v>15.778301886792454</v>
      </c>
    </row>
    <row r="46" spans="1:13" s="14" customFormat="1" ht="10.5" customHeight="1">
      <c r="A46" s="66" t="s">
        <v>30</v>
      </c>
      <c r="B46" s="18">
        <v>273</v>
      </c>
      <c r="C46" s="19">
        <v>8.9</v>
      </c>
      <c r="D46" s="19">
        <f t="shared" si="0"/>
        <v>32.6007326007326</v>
      </c>
      <c r="E46" s="19">
        <v>2260</v>
      </c>
      <c r="F46" s="19">
        <v>2235</v>
      </c>
      <c r="G46" s="19">
        <v>4495</v>
      </c>
      <c r="H46" s="19">
        <f t="shared" si="15"/>
        <v>253.93258426966293</v>
      </c>
      <c r="I46" s="19">
        <f t="shared" si="16"/>
        <v>251.12359550561797</v>
      </c>
      <c r="J46" s="19">
        <f t="shared" si="17"/>
        <v>505.0561797752809</v>
      </c>
      <c r="K46" s="20">
        <f t="shared" si="19"/>
        <v>8.27838827838828</v>
      </c>
      <c r="L46" s="20">
        <f t="shared" si="20"/>
        <v>8.186813186813186</v>
      </c>
      <c r="M46" s="19">
        <f t="shared" si="18"/>
        <v>16.465201465201467</v>
      </c>
    </row>
    <row r="47" spans="1:13" s="14" customFormat="1" ht="10.5" customHeight="1">
      <c r="A47" s="66" t="s">
        <v>31</v>
      </c>
      <c r="B47" s="18">
        <v>977</v>
      </c>
      <c r="C47" s="19">
        <v>45.3</v>
      </c>
      <c r="D47" s="19">
        <f t="shared" si="0"/>
        <v>46.36642784032753</v>
      </c>
      <c r="E47" s="19">
        <v>8059</v>
      </c>
      <c r="F47" s="19">
        <v>11340</v>
      </c>
      <c r="G47" s="19">
        <v>19399</v>
      </c>
      <c r="H47" s="19">
        <f t="shared" si="15"/>
        <v>177.90286975717441</v>
      </c>
      <c r="I47" s="19">
        <f t="shared" si="16"/>
        <v>250.3311258278146</v>
      </c>
      <c r="J47" s="19">
        <f t="shared" si="17"/>
        <v>428.233995584989</v>
      </c>
      <c r="K47" s="20">
        <f t="shared" si="19"/>
        <v>8.248720573183213</v>
      </c>
      <c r="L47" s="20">
        <f t="shared" si="20"/>
        <v>11.606960081883317</v>
      </c>
      <c r="M47" s="19">
        <f t="shared" si="18"/>
        <v>19.85568065506653</v>
      </c>
    </row>
    <row r="48" spans="1:13" s="14" customFormat="1" ht="10.5" customHeight="1">
      <c r="A48" s="66" t="s">
        <v>32</v>
      </c>
      <c r="B48" s="18">
        <v>446</v>
      </c>
      <c r="C48" s="19">
        <v>182</v>
      </c>
      <c r="D48" s="19">
        <f t="shared" si="0"/>
        <v>408.07174887892376</v>
      </c>
      <c r="E48" s="19">
        <v>0</v>
      </c>
      <c r="F48" s="19">
        <v>0</v>
      </c>
      <c r="G48" s="19">
        <v>8197</v>
      </c>
      <c r="H48" s="19">
        <f t="shared" si="15"/>
        <v>0</v>
      </c>
      <c r="I48" s="19">
        <f t="shared" si="16"/>
        <v>0</v>
      </c>
      <c r="J48" s="19">
        <f t="shared" si="17"/>
        <v>0</v>
      </c>
      <c r="K48" s="20">
        <f t="shared" si="19"/>
        <v>0</v>
      </c>
      <c r="L48" s="20">
        <f t="shared" si="20"/>
        <v>0</v>
      </c>
      <c r="M48" s="19">
        <f t="shared" si="18"/>
        <v>0</v>
      </c>
    </row>
    <row r="49" spans="1:13" s="14" customFormat="1" ht="10.5" customHeight="1">
      <c r="A49" s="66" t="s">
        <v>33</v>
      </c>
      <c r="B49" s="18">
        <v>1021</v>
      </c>
      <c r="C49" s="19">
        <v>41</v>
      </c>
      <c r="D49" s="19">
        <f t="shared" si="0"/>
        <v>40.156709108716946</v>
      </c>
      <c r="E49" s="19">
        <v>15118</v>
      </c>
      <c r="F49" s="19">
        <v>39800</v>
      </c>
      <c r="G49" s="19">
        <v>54918</v>
      </c>
      <c r="H49" s="19">
        <f t="shared" si="15"/>
        <v>368.7317073170732</v>
      </c>
      <c r="I49" s="19">
        <f t="shared" si="16"/>
        <v>970.7317073170732</v>
      </c>
      <c r="J49" s="19">
        <f t="shared" si="17"/>
        <v>1339.4634146341464</v>
      </c>
      <c r="K49" s="20">
        <f t="shared" si="19"/>
        <v>14.807051909892262</v>
      </c>
      <c r="L49" s="20">
        <f t="shared" si="20"/>
        <v>38.98139079333986</v>
      </c>
      <c r="M49" s="19">
        <f t="shared" si="18"/>
        <v>53.78844270323212</v>
      </c>
    </row>
    <row r="50" spans="1:13" s="14" customFormat="1" ht="10.5" customHeight="1">
      <c r="A50" s="66" t="s">
        <v>35</v>
      </c>
      <c r="B50" s="18">
        <v>3443</v>
      </c>
      <c r="C50" s="19">
        <v>49.1</v>
      </c>
      <c r="D50" s="19">
        <f t="shared" si="0"/>
        <v>14.260819053151321</v>
      </c>
      <c r="E50" s="19">
        <v>12208</v>
      </c>
      <c r="F50" s="19">
        <v>12265</v>
      </c>
      <c r="G50" s="19">
        <v>24473</v>
      </c>
      <c r="H50" s="19">
        <f t="shared" si="15"/>
        <v>248.6354378818737</v>
      </c>
      <c r="I50" s="19">
        <f t="shared" si="16"/>
        <v>249.79633401221994</v>
      </c>
      <c r="J50" s="19">
        <f t="shared" si="17"/>
        <v>498.4317718940937</v>
      </c>
      <c r="K50" s="20">
        <f t="shared" si="19"/>
        <v>3.545744989834447</v>
      </c>
      <c r="L50" s="20">
        <f t="shared" si="20"/>
        <v>3.562300319488818</v>
      </c>
      <c r="M50" s="19">
        <f t="shared" si="18"/>
        <v>7.1080453093232645</v>
      </c>
    </row>
    <row r="51" spans="1:13" s="14" customFormat="1" ht="10.5" customHeight="1">
      <c r="A51" s="66" t="s">
        <v>36</v>
      </c>
      <c r="B51" s="18">
        <v>1654</v>
      </c>
      <c r="C51" s="19">
        <v>35.54</v>
      </c>
      <c r="D51" s="19">
        <f t="shared" si="0"/>
        <v>21.487303506650544</v>
      </c>
      <c r="E51" s="19">
        <v>0</v>
      </c>
      <c r="F51" s="19">
        <v>0</v>
      </c>
      <c r="G51" s="19">
        <v>15434</v>
      </c>
      <c r="H51" s="19">
        <f t="shared" si="15"/>
        <v>0</v>
      </c>
      <c r="I51" s="19">
        <f t="shared" si="16"/>
        <v>0</v>
      </c>
      <c r="J51" s="19">
        <f t="shared" si="17"/>
        <v>0</v>
      </c>
      <c r="K51" s="20">
        <f t="shared" si="19"/>
        <v>0</v>
      </c>
      <c r="L51" s="20">
        <f t="shared" si="20"/>
        <v>0</v>
      </c>
      <c r="M51" s="19">
        <f t="shared" si="18"/>
        <v>0</v>
      </c>
    </row>
    <row r="52" spans="1:13" s="14" customFormat="1" ht="10.5" customHeight="1">
      <c r="A52" s="66" t="s">
        <v>37</v>
      </c>
      <c r="B52" s="18">
        <v>1286</v>
      </c>
      <c r="C52" s="19">
        <v>38.4</v>
      </c>
      <c r="D52" s="19">
        <f t="shared" si="0"/>
        <v>29.860031104199066</v>
      </c>
      <c r="E52" s="19">
        <v>0</v>
      </c>
      <c r="F52" s="19">
        <v>0</v>
      </c>
      <c r="G52" s="19">
        <v>533</v>
      </c>
      <c r="H52" s="19">
        <f t="shared" si="15"/>
        <v>0</v>
      </c>
      <c r="I52" s="19">
        <f t="shared" si="16"/>
        <v>0</v>
      </c>
      <c r="J52" s="19">
        <f t="shared" si="17"/>
        <v>0</v>
      </c>
      <c r="K52" s="20">
        <f t="shared" si="19"/>
        <v>0</v>
      </c>
      <c r="L52" s="20">
        <f t="shared" si="20"/>
        <v>0</v>
      </c>
      <c r="M52" s="19">
        <f t="shared" si="18"/>
        <v>0</v>
      </c>
    </row>
    <row r="53" spans="1:13" s="14" customFormat="1" ht="10.5" customHeight="1">
      <c r="A53" s="66" t="s">
        <v>39</v>
      </c>
      <c r="B53" s="18">
        <v>556</v>
      </c>
      <c r="C53" s="19">
        <v>21</v>
      </c>
      <c r="D53" s="19">
        <f t="shared" si="0"/>
        <v>37.76978417266187</v>
      </c>
      <c r="E53" s="19">
        <v>294</v>
      </c>
      <c r="F53" s="19">
        <v>5225</v>
      </c>
      <c r="G53" s="19">
        <v>5519</v>
      </c>
      <c r="H53" s="19">
        <f t="shared" si="15"/>
        <v>14</v>
      </c>
      <c r="I53" s="19">
        <f t="shared" si="16"/>
        <v>248.8095238095238</v>
      </c>
      <c r="J53" s="19">
        <f t="shared" si="17"/>
        <v>262.8095238095238</v>
      </c>
      <c r="K53" s="20">
        <f t="shared" si="19"/>
        <v>0.5287769784172662</v>
      </c>
      <c r="L53" s="20">
        <f t="shared" si="20"/>
        <v>9.397482014388489</v>
      </c>
      <c r="M53" s="19">
        <f t="shared" si="18"/>
        <v>9.926258992805755</v>
      </c>
    </row>
    <row r="54" spans="1:13" s="14" customFormat="1" ht="10.5" customHeight="1">
      <c r="A54" s="66" t="s">
        <v>268</v>
      </c>
      <c r="B54" s="18">
        <v>297</v>
      </c>
      <c r="C54" s="19">
        <v>0</v>
      </c>
      <c r="D54" s="19">
        <f>C54*1000/B54</f>
        <v>0</v>
      </c>
      <c r="E54" s="19">
        <v>0</v>
      </c>
      <c r="F54" s="19">
        <v>0</v>
      </c>
      <c r="G54" s="19">
        <v>0</v>
      </c>
      <c r="H54" s="19" t="s">
        <v>255</v>
      </c>
      <c r="I54" s="19" t="s">
        <v>255</v>
      </c>
      <c r="J54" s="19" t="s">
        <v>255</v>
      </c>
      <c r="K54" s="20">
        <f>E54/B54</f>
        <v>0</v>
      </c>
      <c r="L54" s="20">
        <f>F54/B54</f>
        <v>0</v>
      </c>
      <c r="M54" s="19">
        <f>SUM(K54:L54)</f>
        <v>0</v>
      </c>
    </row>
    <row r="55" spans="1:13" s="14" customFormat="1" ht="10.5" customHeight="1">
      <c r="A55" s="66" t="s">
        <v>40</v>
      </c>
      <c r="B55" s="18">
        <v>1604</v>
      </c>
      <c r="C55" s="19">
        <v>46.8</v>
      </c>
      <c r="D55" s="19">
        <f t="shared" si="0"/>
        <v>29.17705735660848</v>
      </c>
      <c r="E55" s="19">
        <v>0</v>
      </c>
      <c r="F55" s="19">
        <v>0</v>
      </c>
      <c r="G55" s="19">
        <v>11695</v>
      </c>
      <c r="H55" s="19">
        <f t="shared" si="15"/>
        <v>0</v>
      </c>
      <c r="I55" s="19">
        <f t="shared" si="16"/>
        <v>0</v>
      </c>
      <c r="J55" s="19">
        <f t="shared" si="17"/>
        <v>0</v>
      </c>
      <c r="K55" s="20">
        <f t="shared" si="19"/>
        <v>0</v>
      </c>
      <c r="L55" s="20">
        <f t="shared" si="20"/>
        <v>0</v>
      </c>
      <c r="M55" s="19">
        <f t="shared" si="18"/>
        <v>0</v>
      </c>
    </row>
    <row r="56" spans="1:13" s="14" customFormat="1" ht="10.5" customHeight="1">
      <c r="A56" s="66" t="s">
        <v>41</v>
      </c>
      <c r="B56" s="18">
        <v>753</v>
      </c>
      <c r="C56" s="19">
        <v>16.3</v>
      </c>
      <c r="D56" s="19">
        <f t="shared" si="0"/>
        <v>21.646746347941566</v>
      </c>
      <c r="E56" s="19">
        <v>12177</v>
      </c>
      <c r="F56" s="19">
        <v>4085</v>
      </c>
      <c r="G56" s="19">
        <v>16262</v>
      </c>
      <c r="H56" s="19">
        <f t="shared" si="15"/>
        <v>747.0552147239264</v>
      </c>
      <c r="I56" s="19">
        <f t="shared" si="16"/>
        <v>250.61349693251532</v>
      </c>
      <c r="J56" s="19">
        <f t="shared" si="17"/>
        <v>997.6687116564417</v>
      </c>
      <c r="K56" s="20">
        <f t="shared" si="19"/>
        <v>16.171314741035857</v>
      </c>
      <c r="L56" s="20">
        <f t="shared" si="20"/>
        <v>5.424966799468791</v>
      </c>
      <c r="M56" s="19">
        <f t="shared" si="18"/>
        <v>21.59628154050465</v>
      </c>
    </row>
    <row r="57" spans="1:13" s="14" customFormat="1" ht="10.5" customHeight="1">
      <c r="A57" s="66" t="s">
        <v>42</v>
      </c>
      <c r="B57" s="18">
        <v>361</v>
      </c>
      <c r="C57" s="19">
        <v>12.5</v>
      </c>
      <c r="D57" s="19">
        <f t="shared" si="0"/>
        <v>34.62603878116344</v>
      </c>
      <c r="E57" s="19">
        <v>0</v>
      </c>
      <c r="F57" s="19">
        <v>0</v>
      </c>
      <c r="G57" s="19">
        <v>3120</v>
      </c>
      <c r="H57" s="19">
        <f t="shared" si="15"/>
        <v>0</v>
      </c>
      <c r="I57" s="19">
        <f t="shared" si="16"/>
        <v>0</v>
      </c>
      <c r="J57" s="19">
        <f t="shared" si="17"/>
        <v>0</v>
      </c>
      <c r="K57" s="20">
        <f t="shared" si="19"/>
        <v>0</v>
      </c>
      <c r="L57" s="20">
        <f t="shared" si="20"/>
        <v>0</v>
      </c>
      <c r="M57" s="19">
        <f t="shared" si="18"/>
        <v>0</v>
      </c>
    </row>
    <row r="58" spans="1:13" s="14" customFormat="1" ht="10.5" customHeight="1">
      <c r="A58" s="66" t="s">
        <v>43</v>
      </c>
      <c r="B58" s="18">
        <v>4906</v>
      </c>
      <c r="C58" s="19">
        <v>142.7</v>
      </c>
      <c r="D58" s="19">
        <f t="shared" si="0"/>
        <v>29.08683245006115</v>
      </c>
      <c r="E58" s="19">
        <v>25069</v>
      </c>
      <c r="F58" s="19">
        <v>35690</v>
      </c>
      <c r="G58" s="19">
        <v>60759</v>
      </c>
      <c r="H58" s="19">
        <f t="shared" si="15"/>
        <v>175.67624386825509</v>
      </c>
      <c r="I58" s="19">
        <f t="shared" si="16"/>
        <v>250.10511562718992</v>
      </c>
      <c r="J58" s="19">
        <f t="shared" si="17"/>
        <v>425.78135949544503</v>
      </c>
      <c r="K58" s="20">
        <f t="shared" si="19"/>
        <v>5.109865470852018</v>
      </c>
      <c r="L58" s="20">
        <f t="shared" si="20"/>
        <v>7.274765593151243</v>
      </c>
      <c r="M58" s="19">
        <f t="shared" si="18"/>
        <v>12.384631064003262</v>
      </c>
    </row>
    <row r="59" spans="1:13" s="14" customFormat="1" ht="10.5" customHeight="1">
      <c r="A59" s="66" t="s">
        <v>46</v>
      </c>
      <c r="B59" s="18">
        <v>450</v>
      </c>
      <c r="C59" s="19">
        <v>15.9</v>
      </c>
      <c r="D59" s="19">
        <f t="shared" si="0"/>
        <v>35.333333333333336</v>
      </c>
      <c r="E59" s="19">
        <v>7227</v>
      </c>
      <c r="F59" s="19">
        <v>3970</v>
      </c>
      <c r="G59" s="19">
        <v>11197</v>
      </c>
      <c r="H59" s="19">
        <f t="shared" si="15"/>
        <v>454.52830188679246</v>
      </c>
      <c r="I59" s="19">
        <f t="shared" si="16"/>
        <v>249.68553459119497</v>
      </c>
      <c r="J59" s="19">
        <f t="shared" si="17"/>
        <v>704.2138364779875</v>
      </c>
      <c r="K59" s="20">
        <f t="shared" si="19"/>
        <v>16.06</v>
      </c>
      <c r="L59" s="20">
        <f t="shared" si="20"/>
        <v>8.822222222222223</v>
      </c>
      <c r="M59" s="19">
        <f t="shared" si="18"/>
        <v>24.88222222222222</v>
      </c>
    </row>
    <row r="60" spans="1:13" s="14" customFormat="1" ht="10.5" customHeight="1">
      <c r="A60" s="66" t="s">
        <v>47</v>
      </c>
      <c r="B60" s="18">
        <v>623</v>
      </c>
      <c r="C60" s="19">
        <v>30.5</v>
      </c>
      <c r="D60" s="19">
        <f t="shared" si="0"/>
        <v>48.95666131621188</v>
      </c>
      <c r="E60" s="19">
        <v>7657</v>
      </c>
      <c r="F60" s="19">
        <v>7630</v>
      </c>
      <c r="G60" s="19">
        <v>15287</v>
      </c>
      <c r="H60" s="19">
        <f t="shared" si="15"/>
        <v>251.04918032786884</v>
      </c>
      <c r="I60" s="19">
        <f t="shared" si="16"/>
        <v>250.1639344262295</v>
      </c>
      <c r="J60" s="19">
        <f t="shared" si="17"/>
        <v>501.21311475409834</v>
      </c>
      <c r="K60" s="20">
        <f t="shared" si="19"/>
        <v>12.290529695024077</v>
      </c>
      <c r="L60" s="20">
        <f t="shared" si="20"/>
        <v>12.247191011235955</v>
      </c>
      <c r="M60" s="19">
        <f t="shared" si="18"/>
        <v>24.537720706260032</v>
      </c>
    </row>
    <row r="61" spans="1:13" s="14" customFormat="1" ht="10.5" customHeight="1">
      <c r="A61" s="66" t="s">
        <v>48</v>
      </c>
      <c r="B61" s="18">
        <v>1362</v>
      </c>
      <c r="C61" s="19">
        <v>53.4</v>
      </c>
      <c r="D61" s="19">
        <f t="shared" si="0"/>
        <v>39.20704845814978</v>
      </c>
      <c r="E61" s="19">
        <v>13369</v>
      </c>
      <c r="F61" s="19">
        <v>13360</v>
      </c>
      <c r="G61" s="19">
        <v>26729</v>
      </c>
      <c r="H61" s="19">
        <f t="shared" si="15"/>
        <v>250.3558052434457</v>
      </c>
      <c r="I61" s="19">
        <f t="shared" si="16"/>
        <v>250.187265917603</v>
      </c>
      <c r="J61" s="19">
        <f t="shared" si="17"/>
        <v>500.5430711610487</v>
      </c>
      <c r="K61" s="20">
        <f t="shared" si="19"/>
        <v>9.815712187958884</v>
      </c>
      <c r="L61" s="20">
        <f t="shared" si="20"/>
        <v>9.809104258443465</v>
      </c>
      <c r="M61" s="19">
        <f t="shared" si="18"/>
        <v>19.62481644640235</v>
      </c>
    </row>
    <row r="62" spans="1:13" s="14" customFormat="1" ht="10.5" customHeight="1">
      <c r="A62" s="66" t="s">
        <v>49</v>
      </c>
      <c r="B62" s="18">
        <v>1710</v>
      </c>
      <c r="C62" s="19">
        <v>133.9</v>
      </c>
      <c r="D62" s="19">
        <f t="shared" si="0"/>
        <v>78.30409356725146</v>
      </c>
      <c r="E62" s="19">
        <v>5000</v>
      </c>
      <c r="F62" s="19">
        <v>37745</v>
      </c>
      <c r="G62" s="19">
        <v>42745</v>
      </c>
      <c r="H62" s="19">
        <f t="shared" si="15"/>
        <v>37.3412994772218</v>
      </c>
      <c r="I62" s="19">
        <f t="shared" si="16"/>
        <v>281.8894697535474</v>
      </c>
      <c r="J62" s="19">
        <f t="shared" si="17"/>
        <v>319.2307692307692</v>
      </c>
      <c r="K62" s="20">
        <f t="shared" si="19"/>
        <v>2.9239766081871346</v>
      </c>
      <c r="L62" s="20">
        <f t="shared" si="20"/>
        <v>22.073099415204677</v>
      </c>
      <c r="M62" s="19">
        <f t="shared" si="18"/>
        <v>24.997076023391813</v>
      </c>
    </row>
    <row r="63" spans="1:13" s="14" customFormat="1" ht="10.5" customHeight="1">
      <c r="A63" s="66" t="s">
        <v>50</v>
      </c>
      <c r="B63" s="18">
        <v>358</v>
      </c>
      <c r="C63" s="19">
        <v>10.5</v>
      </c>
      <c r="D63" s="19">
        <f t="shared" si="0"/>
        <v>29.329608938547487</v>
      </c>
      <c r="E63" s="19">
        <v>1248</v>
      </c>
      <c r="F63" s="19">
        <v>2630</v>
      </c>
      <c r="G63" s="19">
        <v>3878</v>
      </c>
      <c r="H63" s="19">
        <f t="shared" si="15"/>
        <v>118.85714285714286</v>
      </c>
      <c r="I63" s="19">
        <f t="shared" si="16"/>
        <v>250.47619047619048</v>
      </c>
      <c r="J63" s="19">
        <f t="shared" si="17"/>
        <v>369.33333333333337</v>
      </c>
      <c r="K63" s="20">
        <f t="shared" si="19"/>
        <v>3.4860335195530725</v>
      </c>
      <c r="L63" s="20">
        <f t="shared" si="20"/>
        <v>7.346368715083799</v>
      </c>
      <c r="M63" s="19">
        <f t="shared" si="18"/>
        <v>10.832402234636872</v>
      </c>
    </row>
    <row r="64" spans="1:13" s="14" customFormat="1" ht="10.5" customHeight="1">
      <c r="A64" s="66" t="s">
        <v>51</v>
      </c>
      <c r="B64" s="18">
        <v>1798</v>
      </c>
      <c r="C64" s="19">
        <v>70.8</v>
      </c>
      <c r="D64" s="19">
        <f t="shared" si="0"/>
        <v>39.377085650723025</v>
      </c>
      <c r="E64" s="19">
        <v>8408</v>
      </c>
      <c r="F64" s="19">
        <v>16339</v>
      </c>
      <c r="G64" s="19">
        <v>24747</v>
      </c>
      <c r="H64" s="19">
        <f t="shared" si="15"/>
        <v>118.75706214689266</v>
      </c>
      <c r="I64" s="19">
        <f t="shared" si="16"/>
        <v>230.7768361581921</v>
      </c>
      <c r="J64" s="19">
        <f t="shared" si="17"/>
        <v>349.5338983050848</v>
      </c>
      <c r="K64" s="20">
        <f t="shared" si="19"/>
        <v>4.67630700778643</v>
      </c>
      <c r="L64" s="20">
        <f t="shared" si="20"/>
        <v>9.087319243604005</v>
      </c>
      <c r="M64" s="19">
        <f t="shared" si="18"/>
        <v>13.763626251390434</v>
      </c>
    </row>
    <row r="65" spans="1:13" s="14" customFormat="1" ht="10.5" customHeight="1">
      <c r="A65" s="66" t="s">
        <v>52</v>
      </c>
      <c r="B65" s="18">
        <v>737</v>
      </c>
      <c r="C65" s="19">
        <v>31.8</v>
      </c>
      <c r="D65" s="19">
        <f t="shared" si="0"/>
        <v>43.147896879240164</v>
      </c>
      <c r="E65" s="19">
        <v>0</v>
      </c>
      <c r="F65" s="19">
        <v>0</v>
      </c>
      <c r="G65" s="19">
        <v>4100</v>
      </c>
      <c r="H65" s="19">
        <f t="shared" si="15"/>
        <v>0</v>
      </c>
      <c r="I65" s="19">
        <f t="shared" si="16"/>
        <v>0</v>
      </c>
      <c r="J65" s="19">
        <f t="shared" si="17"/>
        <v>0</v>
      </c>
      <c r="K65" s="20">
        <f t="shared" si="19"/>
        <v>0</v>
      </c>
      <c r="L65" s="20">
        <f t="shared" si="20"/>
        <v>0</v>
      </c>
      <c r="M65" s="19">
        <f t="shared" si="18"/>
        <v>0</v>
      </c>
    </row>
    <row r="66" spans="1:13" s="14" customFormat="1" ht="10.5" customHeight="1">
      <c r="A66" s="66" t="s">
        <v>269</v>
      </c>
      <c r="B66" s="18">
        <v>4467</v>
      </c>
      <c r="C66" s="19">
        <v>170</v>
      </c>
      <c r="D66" s="19">
        <f t="shared" si="0"/>
        <v>38.05686142825162</v>
      </c>
      <c r="E66" s="19">
        <v>29483</v>
      </c>
      <c r="F66" s="19">
        <v>35533</v>
      </c>
      <c r="G66" s="19">
        <v>65016</v>
      </c>
      <c r="H66" s="19">
        <f t="shared" si="15"/>
        <v>173.4294117647059</v>
      </c>
      <c r="I66" s="19">
        <f t="shared" si="16"/>
        <v>209.01764705882354</v>
      </c>
      <c r="J66" s="19">
        <f t="shared" si="17"/>
        <v>382.44705882352946</v>
      </c>
      <c r="K66" s="20">
        <f t="shared" si="19"/>
        <v>6.6001790911126035</v>
      </c>
      <c r="L66" s="20">
        <f t="shared" si="20"/>
        <v>7.954555630176852</v>
      </c>
      <c r="M66" s="19">
        <f t="shared" si="18"/>
        <v>14.554734721289456</v>
      </c>
    </row>
    <row r="67" spans="1:13" s="14" customFormat="1" ht="10.5" customHeight="1">
      <c r="A67" s="66" t="s">
        <v>53</v>
      </c>
      <c r="B67" s="18">
        <v>513</v>
      </c>
      <c r="C67" s="19">
        <v>79.52</v>
      </c>
      <c r="D67" s="19">
        <f t="shared" si="0"/>
        <v>155.00974658869396</v>
      </c>
      <c r="E67" s="19">
        <v>9146</v>
      </c>
      <c r="F67" s="19">
        <v>8890</v>
      </c>
      <c r="G67" s="19">
        <v>18036</v>
      </c>
      <c r="H67" s="19">
        <f t="shared" si="15"/>
        <v>115.01509054325956</v>
      </c>
      <c r="I67" s="19">
        <f t="shared" si="16"/>
        <v>111.79577464788733</v>
      </c>
      <c r="J67" s="19">
        <f t="shared" si="17"/>
        <v>226.8108651911469</v>
      </c>
      <c r="K67" s="20">
        <f t="shared" si="19"/>
        <v>17.828460038986353</v>
      </c>
      <c r="L67" s="20">
        <f t="shared" si="20"/>
        <v>17.32943469785575</v>
      </c>
      <c r="M67" s="19">
        <f t="shared" si="18"/>
        <v>35.1578947368421</v>
      </c>
    </row>
    <row r="68" spans="1:13" s="14" customFormat="1" ht="10.5" customHeight="1">
      <c r="A68" s="66" t="s">
        <v>54</v>
      </c>
      <c r="B68" s="18">
        <v>105</v>
      </c>
      <c r="C68" s="19">
        <v>2.5</v>
      </c>
      <c r="D68" s="19">
        <f t="shared" si="0"/>
        <v>23.80952380952381</v>
      </c>
      <c r="E68" s="19">
        <v>1200</v>
      </c>
      <c r="F68" s="19">
        <v>630</v>
      </c>
      <c r="G68" s="19">
        <v>1830</v>
      </c>
      <c r="H68" s="19">
        <f t="shared" si="15"/>
        <v>480</v>
      </c>
      <c r="I68" s="19">
        <f t="shared" si="16"/>
        <v>252</v>
      </c>
      <c r="J68" s="19">
        <f t="shared" si="17"/>
        <v>732</v>
      </c>
      <c r="K68" s="20">
        <f t="shared" si="19"/>
        <v>11.428571428571429</v>
      </c>
      <c r="L68" s="20">
        <f t="shared" si="20"/>
        <v>6</v>
      </c>
      <c r="M68" s="19">
        <f t="shared" si="18"/>
        <v>17.42857142857143</v>
      </c>
    </row>
    <row r="69" spans="1:13" s="14" customFormat="1" ht="10.5" customHeight="1">
      <c r="A69" s="66" t="s">
        <v>55</v>
      </c>
      <c r="B69" s="18">
        <v>676</v>
      </c>
      <c r="C69" s="19">
        <v>0</v>
      </c>
      <c r="D69" s="19">
        <f t="shared" si="0"/>
        <v>0</v>
      </c>
      <c r="E69" s="19">
        <v>0</v>
      </c>
      <c r="F69" s="19">
        <v>0</v>
      </c>
      <c r="G69" s="19">
        <v>0</v>
      </c>
      <c r="H69" s="19" t="s">
        <v>255</v>
      </c>
      <c r="I69" s="19" t="s">
        <v>255</v>
      </c>
      <c r="J69" s="19" t="s">
        <v>255</v>
      </c>
      <c r="K69" s="20">
        <f t="shared" si="19"/>
        <v>0</v>
      </c>
      <c r="L69" s="20">
        <f t="shared" si="20"/>
        <v>0</v>
      </c>
      <c r="M69" s="19">
        <f t="shared" si="18"/>
        <v>0</v>
      </c>
    </row>
    <row r="70" spans="1:13" s="14" customFormat="1" ht="10.5" customHeight="1">
      <c r="A70" s="66" t="s">
        <v>56</v>
      </c>
      <c r="B70" s="18">
        <v>3696</v>
      </c>
      <c r="C70" s="19">
        <v>70.5</v>
      </c>
      <c r="D70" s="19">
        <f t="shared" si="0"/>
        <v>19.074675324675326</v>
      </c>
      <c r="E70" s="19">
        <v>10141</v>
      </c>
      <c r="F70" s="19">
        <v>16216</v>
      </c>
      <c r="G70" s="19">
        <v>26357</v>
      </c>
      <c r="H70" s="19">
        <f t="shared" si="15"/>
        <v>143.84397163120568</v>
      </c>
      <c r="I70" s="19">
        <f t="shared" si="16"/>
        <v>230.01418439716312</v>
      </c>
      <c r="J70" s="19">
        <f t="shared" si="17"/>
        <v>373.8581560283688</v>
      </c>
      <c r="K70" s="20">
        <f t="shared" si="19"/>
        <v>2.7437770562770565</v>
      </c>
      <c r="L70" s="20">
        <f t="shared" si="20"/>
        <v>4.387445887445887</v>
      </c>
      <c r="M70" s="19">
        <f t="shared" si="18"/>
        <v>7.1312229437229435</v>
      </c>
    </row>
    <row r="71" spans="1:13" s="14" customFormat="1" ht="10.5" customHeight="1">
      <c r="A71" s="66" t="s">
        <v>57</v>
      </c>
      <c r="B71" s="18">
        <v>1834</v>
      </c>
      <c r="C71" s="19">
        <v>64.5</v>
      </c>
      <c r="D71" s="19">
        <f aca="true" t="shared" si="21" ref="D71:D133">C71*1000/B71</f>
        <v>35.1690294438386</v>
      </c>
      <c r="E71" s="19">
        <v>18860</v>
      </c>
      <c r="F71" s="19">
        <v>13140</v>
      </c>
      <c r="G71" s="19">
        <v>32000</v>
      </c>
      <c r="H71" s="19">
        <f t="shared" si="15"/>
        <v>292.4031007751938</v>
      </c>
      <c r="I71" s="19">
        <f t="shared" si="16"/>
        <v>203.72093023255815</v>
      </c>
      <c r="J71" s="19">
        <f t="shared" si="17"/>
        <v>496.12403100775197</v>
      </c>
      <c r="K71" s="20">
        <f t="shared" si="19"/>
        <v>10.283533260632497</v>
      </c>
      <c r="L71" s="20">
        <f t="shared" si="20"/>
        <v>7.164667393675027</v>
      </c>
      <c r="M71" s="19">
        <f t="shared" si="18"/>
        <v>17.448200654307524</v>
      </c>
    </row>
    <row r="72" spans="1:13" s="14" customFormat="1" ht="10.5" customHeight="1">
      <c r="A72" s="66" t="s">
        <v>58</v>
      </c>
      <c r="B72" s="18">
        <v>7826</v>
      </c>
      <c r="C72" s="19">
        <v>38.9</v>
      </c>
      <c r="D72" s="19">
        <f t="shared" si="21"/>
        <v>4.970610784564273</v>
      </c>
      <c r="E72" s="19">
        <v>5645</v>
      </c>
      <c r="F72" s="19">
        <v>9720</v>
      </c>
      <c r="G72" s="19">
        <v>15365</v>
      </c>
      <c r="H72" s="19">
        <f t="shared" si="15"/>
        <v>145.11568123393317</v>
      </c>
      <c r="I72" s="19">
        <f t="shared" si="16"/>
        <v>249.87146529562983</v>
      </c>
      <c r="J72" s="19">
        <f t="shared" si="17"/>
        <v>394.987146529563</v>
      </c>
      <c r="K72" s="20">
        <f t="shared" si="19"/>
        <v>0.7213135701507795</v>
      </c>
      <c r="L72" s="20">
        <f t="shared" si="20"/>
        <v>1.242013800153335</v>
      </c>
      <c r="M72" s="19">
        <f t="shared" si="18"/>
        <v>1.9633273703041145</v>
      </c>
    </row>
    <row r="73" spans="1:13" s="14" customFormat="1" ht="10.5" customHeight="1">
      <c r="A73" s="66" t="s">
        <v>59</v>
      </c>
      <c r="B73" s="18">
        <v>234</v>
      </c>
      <c r="C73" s="19">
        <v>9</v>
      </c>
      <c r="D73" s="19">
        <f t="shared" si="21"/>
        <v>38.46153846153846</v>
      </c>
      <c r="E73" s="19">
        <v>2600</v>
      </c>
      <c r="F73" s="19">
        <v>1285</v>
      </c>
      <c r="G73" s="19">
        <v>3885</v>
      </c>
      <c r="H73" s="19">
        <f t="shared" si="15"/>
        <v>288.8888888888889</v>
      </c>
      <c r="I73" s="19">
        <f t="shared" si="16"/>
        <v>142.77777777777777</v>
      </c>
      <c r="J73" s="19">
        <f t="shared" si="17"/>
        <v>431.6666666666667</v>
      </c>
      <c r="K73" s="20">
        <f t="shared" si="19"/>
        <v>11.11111111111111</v>
      </c>
      <c r="L73" s="20">
        <f t="shared" si="20"/>
        <v>5.4914529914529915</v>
      </c>
      <c r="M73" s="19">
        <f t="shared" si="18"/>
        <v>16.602564102564102</v>
      </c>
    </row>
    <row r="74" spans="1:13" s="14" customFormat="1" ht="10.5" customHeight="1">
      <c r="A74" s="66" t="s">
        <v>60</v>
      </c>
      <c r="B74" s="18">
        <v>2527</v>
      </c>
      <c r="C74" s="19">
        <v>137.6</v>
      </c>
      <c r="D74" s="19">
        <f t="shared" si="21"/>
        <v>54.45191927186387</v>
      </c>
      <c r="E74" s="19">
        <v>10000</v>
      </c>
      <c r="F74" s="19">
        <v>0</v>
      </c>
      <c r="G74" s="19">
        <v>10000</v>
      </c>
      <c r="H74" s="19">
        <f t="shared" si="15"/>
        <v>72.67441860465117</v>
      </c>
      <c r="I74" s="19">
        <f t="shared" si="16"/>
        <v>0</v>
      </c>
      <c r="J74" s="19">
        <f t="shared" si="17"/>
        <v>72.67441860465117</v>
      </c>
      <c r="K74" s="20">
        <f t="shared" si="19"/>
        <v>3.957261574990107</v>
      </c>
      <c r="L74" s="20">
        <f t="shared" si="20"/>
        <v>0</v>
      </c>
      <c r="M74" s="19">
        <f t="shared" si="18"/>
        <v>3.957261574990107</v>
      </c>
    </row>
    <row r="75" spans="1:13" s="14" customFormat="1" ht="10.5" customHeight="1">
      <c r="A75" s="66" t="s">
        <v>61</v>
      </c>
      <c r="B75" s="18">
        <v>1665</v>
      </c>
      <c r="C75" s="19">
        <v>47.8</v>
      </c>
      <c r="D75" s="19">
        <f t="shared" si="21"/>
        <v>28.70870870870871</v>
      </c>
      <c r="E75" s="19">
        <v>16213</v>
      </c>
      <c r="F75" s="19">
        <v>12003</v>
      </c>
      <c r="G75" s="19">
        <v>28216</v>
      </c>
      <c r="H75" s="19">
        <f t="shared" si="15"/>
        <v>339.1841004184101</v>
      </c>
      <c r="I75" s="19">
        <f t="shared" si="16"/>
        <v>251.10878661087867</v>
      </c>
      <c r="J75" s="19">
        <f t="shared" si="17"/>
        <v>590.2928870292887</v>
      </c>
      <c r="K75" s="20">
        <f t="shared" si="19"/>
        <v>9.737537537537538</v>
      </c>
      <c r="L75" s="20">
        <f t="shared" si="20"/>
        <v>7.209009009009009</v>
      </c>
      <c r="M75" s="19">
        <f t="shared" si="18"/>
        <v>16.946546546546546</v>
      </c>
    </row>
    <row r="76" spans="1:13" s="14" customFormat="1" ht="10.5" customHeight="1">
      <c r="A76" s="66" t="s">
        <v>270</v>
      </c>
      <c r="B76" s="18">
        <v>136</v>
      </c>
      <c r="C76" s="19">
        <v>0</v>
      </c>
      <c r="D76" s="19">
        <f>C76*1000/B76</f>
        <v>0</v>
      </c>
      <c r="E76" s="19">
        <v>0</v>
      </c>
      <c r="F76" s="19">
        <v>0</v>
      </c>
      <c r="G76" s="19">
        <v>0</v>
      </c>
      <c r="H76" s="19" t="s">
        <v>255</v>
      </c>
      <c r="I76" s="19" t="s">
        <v>255</v>
      </c>
      <c r="J76" s="19" t="s">
        <v>255</v>
      </c>
      <c r="K76" s="20">
        <f>E76/B76</f>
        <v>0</v>
      </c>
      <c r="L76" s="20">
        <f>F76/B76</f>
        <v>0</v>
      </c>
      <c r="M76" s="19">
        <f>SUM(K76:L76)</f>
        <v>0</v>
      </c>
    </row>
    <row r="77" spans="1:13" s="14" customFormat="1" ht="10.5" customHeight="1">
      <c r="A77" s="66" t="s">
        <v>62</v>
      </c>
      <c r="B77" s="18">
        <v>825</v>
      </c>
      <c r="C77" s="19">
        <v>35.9</v>
      </c>
      <c r="D77" s="19">
        <f t="shared" si="21"/>
        <v>43.515151515151516</v>
      </c>
      <c r="E77" s="19">
        <v>17914</v>
      </c>
      <c r="F77" s="19">
        <v>8995</v>
      </c>
      <c r="G77" s="19">
        <v>26909</v>
      </c>
      <c r="H77" s="19">
        <f t="shared" si="15"/>
        <v>498.99721448467966</v>
      </c>
      <c r="I77" s="19">
        <f t="shared" si="16"/>
        <v>250.55710306406687</v>
      </c>
      <c r="J77" s="19">
        <f t="shared" si="17"/>
        <v>749.5543175487466</v>
      </c>
      <c r="K77" s="20">
        <f t="shared" si="19"/>
        <v>21.713939393939395</v>
      </c>
      <c r="L77" s="20">
        <f t="shared" si="20"/>
        <v>10.903030303030302</v>
      </c>
      <c r="M77" s="19">
        <f t="shared" si="18"/>
        <v>32.6169696969697</v>
      </c>
    </row>
    <row r="78" spans="1:13" s="14" customFormat="1" ht="10.5" customHeight="1">
      <c r="A78" s="66" t="s">
        <v>63</v>
      </c>
      <c r="B78" s="18">
        <v>113</v>
      </c>
      <c r="C78" s="19">
        <v>6.8</v>
      </c>
      <c r="D78" s="19">
        <f t="shared" si="21"/>
        <v>60.176991150442475</v>
      </c>
      <c r="E78" s="19">
        <v>1373</v>
      </c>
      <c r="F78" s="19">
        <v>1220</v>
      </c>
      <c r="G78" s="19">
        <v>2593</v>
      </c>
      <c r="H78" s="19">
        <f t="shared" si="15"/>
        <v>201.91176470588235</v>
      </c>
      <c r="I78" s="19">
        <f t="shared" si="16"/>
        <v>179.41176470588235</v>
      </c>
      <c r="J78" s="19">
        <f t="shared" si="17"/>
        <v>381.3235294117647</v>
      </c>
      <c r="K78" s="20">
        <f t="shared" si="19"/>
        <v>12.150442477876107</v>
      </c>
      <c r="L78" s="20">
        <f t="shared" si="20"/>
        <v>10.79646017699115</v>
      </c>
      <c r="M78" s="19">
        <f t="shared" si="18"/>
        <v>22.94690265486726</v>
      </c>
    </row>
    <row r="79" spans="1:13" s="14" customFormat="1" ht="10.5" customHeight="1">
      <c r="A79" s="66" t="s">
        <v>64</v>
      </c>
      <c r="B79" s="18">
        <v>1242</v>
      </c>
      <c r="C79" s="19">
        <v>20.8</v>
      </c>
      <c r="D79" s="19">
        <f t="shared" si="21"/>
        <v>16.74718196457327</v>
      </c>
      <c r="E79" s="19">
        <v>16532</v>
      </c>
      <c r="F79" s="19">
        <v>6684</v>
      </c>
      <c r="G79" s="19">
        <v>23216</v>
      </c>
      <c r="H79" s="19">
        <f t="shared" si="15"/>
        <v>794.8076923076923</v>
      </c>
      <c r="I79" s="19">
        <f t="shared" si="16"/>
        <v>321.3461538461538</v>
      </c>
      <c r="J79" s="19">
        <f t="shared" si="17"/>
        <v>1116.1538461538462</v>
      </c>
      <c r="K79" s="20">
        <f t="shared" si="19"/>
        <v>13.310789049919485</v>
      </c>
      <c r="L79" s="20">
        <f t="shared" si="20"/>
        <v>5.381642512077295</v>
      </c>
      <c r="M79" s="19">
        <f t="shared" si="18"/>
        <v>18.69243156199678</v>
      </c>
    </row>
    <row r="80" spans="1:13" s="14" customFormat="1" ht="10.5" customHeight="1">
      <c r="A80" s="66" t="s">
        <v>65</v>
      </c>
      <c r="B80" s="18">
        <v>1319</v>
      </c>
      <c r="C80" s="19">
        <v>15.3</v>
      </c>
      <c r="D80" s="19">
        <f t="shared" si="21"/>
        <v>11.599696739954512</v>
      </c>
      <c r="E80" s="19">
        <v>3815</v>
      </c>
      <c r="F80" s="19">
        <v>4821</v>
      </c>
      <c r="G80" s="19">
        <v>8636</v>
      </c>
      <c r="H80" s="19">
        <f t="shared" si="15"/>
        <v>249.34640522875816</v>
      </c>
      <c r="I80" s="19">
        <f t="shared" si="16"/>
        <v>315.09803921568624</v>
      </c>
      <c r="J80" s="19">
        <f t="shared" si="17"/>
        <v>564.4444444444443</v>
      </c>
      <c r="K80" s="20">
        <f t="shared" si="19"/>
        <v>2.8923426838514024</v>
      </c>
      <c r="L80" s="20">
        <f t="shared" si="20"/>
        <v>3.655041698256255</v>
      </c>
      <c r="M80" s="19">
        <f t="shared" si="18"/>
        <v>6.547384382107657</v>
      </c>
    </row>
    <row r="81" spans="1:13" s="14" customFormat="1" ht="10.5" customHeight="1">
      <c r="A81" s="66" t="s">
        <v>66</v>
      </c>
      <c r="B81" s="18">
        <v>204</v>
      </c>
      <c r="C81" s="19">
        <v>11.4</v>
      </c>
      <c r="D81" s="19">
        <f t="shared" si="21"/>
        <v>55.88235294117647</v>
      </c>
      <c r="E81" s="19">
        <v>2640</v>
      </c>
      <c r="F81" s="19">
        <v>2855</v>
      </c>
      <c r="G81" s="19">
        <v>5495</v>
      </c>
      <c r="H81" s="19">
        <f t="shared" si="15"/>
        <v>231.57894736842104</v>
      </c>
      <c r="I81" s="19">
        <f t="shared" si="16"/>
        <v>250.43859649122805</v>
      </c>
      <c r="J81" s="19">
        <f t="shared" si="17"/>
        <v>482.0175438596491</v>
      </c>
      <c r="K81" s="20">
        <f t="shared" si="19"/>
        <v>12.941176470588236</v>
      </c>
      <c r="L81" s="20">
        <f t="shared" si="20"/>
        <v>13.995098039215685</v>
      </c>
      <c r="M81" s="19">
        <f t="shared" si="18"/>
        <v>26.936274509803923</v>
      </c>
    </row>
    <row r="82" spans="1:13" s="14" customFormat="1" ht="10.5" customHeight="1">
      <c r="A82" s="66" t="s">
        <v>67</v>
      </c>
      <c r="B82" s="18">
        <v>857</v>
      </c>
      <c r="C82" s="19">
        <v>38.1</v>
      </c>
      <c r="D82" s="19">
        <f t="shared" si="21"/>
        <v>44.457409568261376</v>
      </c>
      <c r="E82" s="19">
        <v>2500</v>
      </c>
      <c r="F82" s="19">
        <v>0</v>
      </c>
      <c r="G82" s="19">
        <v>2500</v>
      </c>
      <c r="H82" s="19">
        <f t="shared" si="15"/>
        <v>65.61679790026247</v>
      </c>
      <c r="I82" s="19">
        <f t="shared" si="16"/>
        <v>0</v>
      </c>
      <c r="J82" s="19">
        <f t="shared" si="17"/>
        <v>65.61679790026247</v>
      </c>
      <c r="K82" s="20">
        <f t="shared" si="19"/>
        <v>2.9171528588098017</v>
      </c>
      <c r="L82" s="20">
        <f t="shared" si="20"/>
        <v>0</v>
      </c>
      <c r="M82" s="19">
        <f t="shared" si="18"/>
        <v>2.9171528588098017</v>
      </c>
    </row>
    <row r="83" spans="1:13" s="14" customFormat="1" ht="10.5" customHeight="1">
      <c r="A83" s="66" t="s">
        <v>68</v>
      </c>
      <c r="B83" s="18">
        <v>1373</v>
      </c>
      <c r="C83" s="19">
        <v>58.8</v>
      </c>
      <c r="D83" s="19">
        <f t="shared" si="21"/>
        <v>42.82592862345229</v>
      </c>
      <c r="E83" s="19">
        <v>14081</v>
      </c>
      <c r="F83" s="19">
        <v>9175</v>
      </c>
      <c r="G83" s="19">
        <v>23256</v>
      </c>
      <c r="H83" s="19">
        <f t="shared" si="15"/>
        <v>239.47278911564626</v>
      </c>
      <c r="I83" s="19">
        <f t="shared" si="16"/>
        <v>156.03741496598641</v>
      </c>
      <c r="J83" s="19">
        <f t="shared" si="17"/>
        <v>395.51020408163265</v>
      </c>
      <c r="K83" s="20">
        <f t="shared" si="19"/>
        <v>10.25564457392571</v>
      </c>
      <c r="L83" s="20">
        <f t="shared" si="20"/>
        <v>6.68244719592134</v>
      </c>
      <c r="M83" s="19">
        <f t="shared" si="18"/>
        <v>16.938091769847052</v>
      </c>
    </row>
    <row r="84" spans="1:13" s="14" customFormat="1" ht="10.5" customHeight="1">
      <c r="A84" s="66" t="s">
        <v>71</v>
      </c>
      <c r="B84" s="18">
        <v>382</v>
      </c>
      <c r="C84" s="19">
        <v>19.8</v>
      </c>
      <c r="D84" s="19">
        <f t="shared" si="21"/>
        <v>51.832460732984295</v>
      </c>
      <c r="E84" s="19">
        <v>3946</v>
      </c>
      <c r="F84" s="19">
        <v>5000</v>
      </c>
      <c r="G84" s="19">
        <v>8946</v>
      </c>
      <c r="H84" s="19">
        <f t="shared" si="15"/>
        <v>199.29292929292927</v>
      </c>
      <c r="I84" s="19">
        <f t="shared" si="16"/>
        <v>252.5252525252525</v>
      </c>
      <c r="J84" s="19">
        <f t="shared" si="17"/>
        <v>451.81818181818176</v>
      </c>
      <c r="K84" s="20">
        <f t="shared" si="19"/>
        <v>10.329842931937172</v>
      </c>
      <c r="L84" s="20">
        <f t="shared" si="20"/>
        <v>13.089005235602095</v>
      </c>
      <c r="M84" s="19">
        <f t="shared" si="18"/>
        <v>23.418848167539267</v>
      </c>
    </row>
    <row r="85" spans="1:13" s="14" customFormat="1" ht="10.5" customHeight="1">
      <c r="A85" s="66" t="s">
        <v>72</v>
      </c>
      <c r="B85" s="18">
        <v>1020</v>
      </c>
      <c r="C85" s="19">
        <v>17.5</v>
      </c>
      <c r="D85" s="19">
        <f t="shared" si="21"/>
        <v>17.15686274509804</v>
      </c>
      <c r="E85" s="19">
        <v>13125</v>
      </c>
      <c r="F85" s="19">
        <v>4080</v>
      </c>
      <c r="G85" s="19">
        <v>17205</v>
      </c>
      <c r="H85" s="19">
        <f t="shared" si="15"/>
        <v>750</v>
      </c>
      <c r="I85" s="19">
        <f t="shared" si="16"/>
        <v>233.14285714285714</v>
      </c>
      <c r="J85" s="19">
        <f t="shared" si="17"/>
        <v>983.1428571428571</v>
      </c>
      <c r="K85" s="20">
        <f t="shared" si="19"/>
        <v>12.867647058823529</v>
      </c>
      <c r="L85" s="20">
        <f t="shared" si="20"/>
        <v>4</v>
      </c>
      <c r="M85" s="19">
        <f t="shared" si="18"/>
        <v>16.86764705882353</v>
      </c>
    </row>
    <row r="86" spans="1:13" s="14" customFormat="1" ht="10.5" customHeight="1">
      <c r="A86" s="66" t="s">
        <v>74</v>
      </c>
      <c r="B86" s="18">
        <v>68</v>
      </c>
      <c r="C86" s="19">
        <v>7.8</v>
      </c>
      <c r="D86" s="19">
        <f t="shared" si="21"/>
        <v>114.70588235294117</v>
      </c>
      <c r="E86" s="19">
        <v>0</v>
      </c>
      <c r="F86" s="19">
        <v>0</v>
      </c>
      <c r="G86" s="19">
        <v>4334</v>
      </c>
      <c r="H86" s="19">
        <f t="shared" si="15"/>
        <v>0</v>
      </c>
      <c r="I86" s="19">
        <f t="shared" si="16"/>
        <v>0</v>
      </c>
      <c r="J86" s="19">
        <f t="shared" si="17"/>
        <v>0</v>
      </c>
      <c r="K86" s="20">
        <f t="shared" si="19"/>
        <v>0</v>
      </c>
      <c r="L86" s="20">
        <f t="shared" si="20"/>
        <v>0</v>
      </c>
      <c r="M86" s="19">
        <f t="shared" si="18"/>
        <v>0</v>
      </c>
    </row>
    <row r="87" spans="1:13" s="14" customFormat="1" ht="10.5" customHeight="1">
      <c r="A87" s="66" t="s">
        <v>75</v>
      </c>
      <c r="B87" s="18">
        <v>1644</v>
      </c>
      <c r="C87" s="19">
        <v>86.4</v>
      </c>
      <c r="D87" s="19">
        <f t="shared" si="21"/>
        <v>52.55474452554745</v>
      </c>
      <c r="E87" s="19">
        <v>11423</v>
      </c>
      <c r="F87" s="19">
        <v>14531</v>
      </c>
      <c r="G87" s="19">
        <v>25954</v>
      </c>
      <c r="H87" s="19">
        <f t="shared" si="15"/>
        <v>132.21064814814815</v>
      </c>
      <c r="I87" s="19">
        <f t="shared" si="16"/>
        <v>168.18287037037035</v>
      </c>
      <c r="J87" s="19">
        <f t="shared" si="17"/>
        <v>300.3935185185185</v>
      </c>
      <c r="K87" s="20">
        <f t="shared" si="19"/>
        <v>6.948296836982968</v>
      </c>
      <c r="L87" s="20">
        <f t="shared" si="20"/>
        <v>8.838807785888077</v>
      </c>
      <c r="M87" s="19">
        <f t="shared" si="18"/>
        <v>15.787104622871045</v>
      </c>
    </row>
    <row r="88" spans="1:13" s="14" customFormat="1" ht="10.5" customHeight="1">
      <c r="A88" s="66" t="s">
        <v>76</v>
      </c>
      <c r="B88" s="18">
        <v>1511</v>
      </c>
      <c r="C88" s="19">
        <v>76</v>
      </c>
      <c r="D88" s="19">
        <f t="shared" si="21"/>
        <v>50.29781601588352</v>
      </c>
      <c r="E88" s="19">
        <v>4120</v>
      </c>
      <c r="F88" s="19">
        <v>19005</v>
      </c>
      <c r="G88" s="19">
        <v>23125</v>
      </c>
      <c r="H88" s="19">
        <f t="shared" si="15"/>
        <v>54.21052631578947</v>
      </c>
      <c r="I88" s="19">
        <f t="shared" si="16"/>
        <v>250.06578947368422</v>
      </c>
      <c r="J88" s="19">
        <f t="shared" si="17"/>
        <v>304.2763157894737</v>
      </c>
      <c r="K88" s="20">
        <f t="shared" si="19"/>
        <v>2.726671078755791</v>
      </c>
      <c r="L88" s="20">
        <f t="shared" si="20"/>
        <v>12.577763070814031</v>
      </c>
      <c r="M88" s="19">
        <f t="shared" si="18"/>
        <v>15.304434149569822</v>
      </c>
    </row>
    <row r="89" spans="1:13" s="14" customFormat="1" ht="10.5" customHeight="1">
      <c r="A89" s="66" t="s">
        <v>271</v>
      </c>
      <c r="B89" s="18">
        <v>764</v>
      </c>
      <c r="C89" s="19">
        <v>0</v>
      </c>
      <c r="D89" s="19">
        <f t="shared" si="21"/>
        <v>0</v>
      </c>
      <c r="E89" s="19">
        <v>0</v>
      </c>
      <c r="F89" s="19">
        <v>0</v>
      </c>
      <c r="G89" s="19">
        <v>0</v>
      </c>
      <c r="H89" s="19" t="s">
        <v>255</v>
      </c>
      <c r="I89" s="19" t="s">
        <v>255</v>
      </c>
      <c r="J89" s="19" t="s">
        <v>255</v>
      </c>
      <c r="K89" s="20">
        <f t="shared" si="19"/>
        <v>0</v>
      </c>
      <c r="L89" s="20">
        <f t="shared" si="20"/>
        <v>0</v>
      </c>
      <c r="M89" s="19">
        <f t="shared" si="18"/>
        <v>0</v>
      </c>
    </row>
    <row r="90" spans="1:13" s="14" customFormat="1" ht="10.5" customHeight="1">
      <c r="A90" s="66" t="s">
        <v>79</v>
      </c>
      <c r="B90" s="18">
        <v>27187</v>
      </c>
      <c r="C90" s="19">
        <v>397.7</v>
      </c>
      <c r="D90" s="19">
        <f t="shared" si="21"/>
        <v>14.628315003494317</v>
      </c>
      <c r="E90" s="19">
        <v>117040</v>
      </c>
      <c r="F90" s="19">
        <v>98960</v>
      </c>
      <c r="G90" s="19">
        <v>216000</v>
      </c>
      <c r="H90" s="19">
        <f t="shared" si="15"/>
        <v>294.2921800352024</v>
      </c>
      <c r="I90" s="19">
        <f t="shared" si="16"/>
        <v>248.8307769675635</v>
      </c>
      <c r="J90" s="19">
        <f t="shared" si="17"/>
        <v>543.1229570027659</v>
      </c>
      <c r="K90" s="20">
        <f t="shared" si="19"/>
        <v>4.304998712620002</v>
      </c>
      <c r="L90" s="20">
        <f t="shared" si="20"/>
        <v>3.6399749880457573</v>
      </c>
      <c r="M90" s="19">
        <f t="shared" si="18"/>
        <v>7.944973700665759</v>
      </c>
    </row>
    <row r="91" spans="1:13" s="14" customFormat="1" ht="10.5" customHeight="1">
      <c r="A91" s="66" t="s">
        <v>80</v>
      </c>
      <c r="B91" s="18">
        <v>1370</v>
      </c>
      <c r="C91" s="19">
        <v>34.9</v>
      </c>
      <c r="D91" s="19">
        <f t="shared" si="21"/>
        <v>25.474452554744527</v>
      </c>
      <c r="E91" s="19">
        <v>6320</v>
      </c>
      <c r="F91" s="19">
        <v>8720</v>
      </c>
      <c r="G91" s="19">
        <v>15040</v>
      </c>
      <c r="H91" s="19">
        <f t="shared" si="15"/>
        <v>181.0888252148997</v>
      </c>
      <c r="I91" s="19">
        <f t="shared" si="16"/>
        <v>249.85673352435532</v>
      </c>
      <c r="J91" s="19">
        <f t="shared" si="17"/>
        <v>430.94555873925503</v>
      </c>
      <c r="K91" s="20">
        <f t="shared" si="19"/>
        <v>4.613138686131387</v>
      </c>
      <c r="L91" s="20">
        <f t="shared" si="20"/>
        <v>6.364963503649635</v>
      </c>
      <c r="M91" s="19">
        <f t="shared" si="18"/>
        <v>10.978102189781023</v>
      </c>
    </row>
    <row r="92" spans="1:13" s="14" customFormat="1" ht="10.5" customHeight="1">
      <c r="A92" s="66" t="s">
        <v>81</v>
      </c>
      <c r="B92" s="18">
        <v>1108</v>
      </c>
      <c r="C92" s="19">
        <v>43.2</v>
      </c>
      <c r="D92" s="19">
        <f t="shared" si="21"/>
        <v>38.98916967509025</v>
      </c>
      <c r="E92" s="19">
        <v>986</v>
      </c>
      <c r="F92" s="19">
        <v>10820</v>
      </c>
      <c r="G92" s="19">
        <v>11806</v>
      </c>
      <c r="H92" s="19">
        <f t="shared" si="15"/>
        <v>22.824074074074073</v>
      </c>
      <c r="I92" s="19">
        <f t="shared" si="16"/>
        <v>250.46296296296293</v>
      </c>
      <c r="J92" s="19">
        <f t="shared" si="17"/>
        <v>273.287037037037</v>
      </c>
      <c r="K92" s="20">
        <f t="shared" si="19"/>
        <v>0.8898916967509025</v>
      </c>
      <c r="L92" s="20">
        <f t="shared" si="20"/>
        <v>9.765342960288809</v>
      </c>
      <c r="M92" s="19">
        <f t="shared" si="18"/>
        <v>10.655234657039712</v>
      </c>
    </row>
    <row r="93" spans="1:13" s="14" customFormat="1" ht="10.5" customHeight="1">
      <c r="A93" s="66" t="s">
        <v>82</v>
      </c>
      <c r="B93" s="18">
        <v>555</v>
      </c>
      <c r="C93" s="19">
        <v>7</v>
      </c>
      <c r="D93" s="19">
        <f t="shared" si="21"/>
        <v>12.612612612612613</v>
      </c>
      <c r="E93" s="19">
        <v>2181</v>
      </c>
      <c r="F93" s="19">
        <v>1755</v>
      </c>
      <c r="G93" s="19">
        <v>3936</v>
      </c>
      <c r="H93" s="19">
        <f t="shared" si="15"/>
        <v>311.57142857142856</v>
      </c>
      <c r="I93" s="19">
        <f t="shared" si="16"/>
        <v>250.71428571428572</v>
      </c>
      <c r="J93" s="19">
        <f t="shared" si="17"/>
        <v>562.2857142857142</v>
      </c>
      <c r="K93" s="20">
        <f t="shared" si="19"/>
        <v>3.9297297297297296</v>
      </c>
      <c r="L93" s="20">
        <f t="shared" si="20"/>
        <v>3.1621621621621623</v>
      </c>
      <c r="M93" s="19">
        <f t="shared" si="18"/>
        <v>7.091891891891892</v>
      </c>
    </row>
    <row r="94" spans="1:13" s="14" customFormat="1" ht="10.5" customHeight="1">
      <c r="A94" s="66" t="s">
        <v>83</v>
      </c>
      <c r="B94" s="18">
        <v>5747</v>
      </c>
      <c r="C94" s="19">
        <v>227</v>
      </c>
      <c r="D94" s="19">
        <f t="shared" si="21"/>
        <v>39.49886897511745</v>
      </c>
      <c r="E94" s="19">
        <v>42100</v>
      </c>
      <c r="F94" s="19">
        <v>53400</v>
      </c>
      <c r="G94" s="19">
        <v>95500</v>
      </c>
      <c r="H94" s="19">
        <f t="shared" si="15"/>
        <v>185.4625550660793</v>
      </c>
      <c r="I94" s="19">
        <f t="shared" si="16"/>
        <v>235.24229074889868</v>
      </c>
      <c r="J94" s="19">
        <f t="shared" si="17"/>
        <v>420.70484581497794</v>
      </c>
      <c r="K94" s="20">
        <f t="shared" si="19"/>
        <v>7.325561162345571</v>
      </c>
      <c r="L94" s="20">
        <f t="shared" si="20"/>
        <v>9.291804419697232</v>
      </c>
      <c r="M94" s="19">
        <f t="shared" si="18"/>
        <v>16.617365582042805</v>
      </c>
    </row>
    <row r="95" spans="1:13" s="14" customFormat="1" ht="10.5" customHeight="1">
      <c r="A95" s="66" t="s">
        <v>84</v>
      </c>
      <c r="B95" s="18">
        <v>1133</v>
      </c>
      <c r="C95" s="19">
        <v>23.3</v>
      </c>
      <c r="D95" s="19">
        <f t="shared" si="21"/>
        <v>20.5648720211827</v>
      </c>
      <c r="E95" s="19">
        <v>6800</v>
      </c>
      <c r="F95" s="19">
        <v>5845</v>
      </c>
      <c r="G95" s="19">
        <v>12645</v>
      </c>
      <c r="H95" s="19">
        <f t="shared" si="15"/>
        <v>291.84549356223175</v>
      </c>
      <c r="I95" s="19">
        <f t="shared" si="16"/>
        <v>250.85836909871244</v>
      </c>
      <c r="J95" s="19">
        <f t="shared" si="17"/>
        <v>542.7038626609442</v>
      </c>
      <c r="K95" s="20">
        <f t="shared" si="19"/>
        <v>6.001765225066196</v>
      </c>
      <c r="L95" s="20">
        <f t="shared" si="20"/>
        <v>5.158870255957635</v>
      </c>
      <c r="M95" s="19">
        <f t="shared" si="18"/>
        <v>11.160635481023832</v>
      </c>
    </row>
    <row r="96" spans="1:13" s="14" customFormat="1" ht="10.5" customHeight="1">
      <c r="A96" s="66" t="s">
        <v>85</v>
      </c>
      <c r="B96" s="18">
        <v>1612</v>
      </c>
      <c r="C96" s="19">
        <v>64.8</v>
      </c>
      <c r="D96" s="19">
        <f t="shared" si="21"/>
        <v>40.1985111662531</v>
      </c>
      <c r="E96" s="19">
        <v>10520</v>
      </c>
      <c r="F96" s="19">
        <v>15060</v>
      </c>
      <c r="G96" s="19">
        <v>25580</v>
      </c>
      <c r="H96" s="19">
        <f t="shared" si="15"/>
        <v>162.3456790123457</v>
      </c>
      <c r="I96" s="19">
        <f t="shared" si="16"/>
        <v>232.40740740740742</v>
      </c>
      <c r="J96" s="19">
        <f t="shared" si="17"/>
        <v>394.7530864197531</v>
      </c>
      <c r="K96" s="20">
        <f t="shared" si="19"/>
        <v>6.52605459057072</v>
      </c>
      <c r="L96" s="20">
        <f t="shared" si="20"/>
        <v>9.342431761786601</v>
      </c>
      <c r="M96" s="19">
        <f t="shared" si="18"/>
        <v>15.868486352357321</v>
      </c>
    </row>
    <row r="97" spans="1:13" s="14" customFormat="1" ht="10.5" customHeight="1">
      <c r="A97" s="66" t="s">
        <v>86</v>
      </c>
      <c r="B97" s="18">
        <v>6450</v>
      </c>
      <c r="C97" s="19">
        <v>90.8</v>
      </c>
      <c r="D97" s="19">
        <f t="shared" si="21"/>
        <v>14.077519379844961</v>
      </c>
      <c r="E97" s="19">
        <v>2371</v>
      </c>
      <c r="F97" s="19">
        <v>21541</v>
      </c>
      <c r="G97" s="19">
        <v>23912</v>
      </c>
      <c r="H97" s="19">
        <f t="shared" si="15"/>
        <v>26.112334801762117</v>
      </c>
      <c r="I97" s="19">
        <f t="shared" si="16"/>
        <v>237.23568281938327</v>
      </c>
      <c r="J97" s="19">
        <f t="shared" si="17"/>
        <v>263.3480176211454</v>
      </c>
      <c r="K97" s="20">
        <f t="shared" si="19"/>
        <v>0.3675968992248062</v>
      </c>
      <c r="L97" s="20">
        <f t="shared" si="20"/>
        <v>3.3396899224806202</v>
      </c>
      <c r="M97" s="19">
        <f t="shared" si="18"/>
        <v>3.7072868217054262</v>
      </c>
    </row>
    <row r="98" spans="1:13" s="14" customFormat="1" ht="10.5" customHeight="1">
      <c r="A98" s="66" t="s">
        <v>88</v>
      </c>
      <c r="B98" s="18">
        <v>299</v>
      </c>
      <c r="C98" s="19">
        <v>2.65</v>
      </c>
      <c r="D98" s="19">
        <f t="shared" si="21"/>
        <v>8.862876254180602</v>
      </c>
      <c r="E98" s="19">
        <v>2390</v>
      </c>
      <c r="F98" s="19">
        <v>660</v>
      </c>
      <c r="G98" s="19">
        <v>3050</v>
      </c>
      <c r="H98" s="19">
        <f t="shared" si="15"/>
        <v>901.8867924528303</v>
      </c>
      <c r="I98" s="19">
        <f t="shared" si="16"/>
        <v>249.05660377358492</v>
      </c>
      <c r="J98" s="19">
        <f t="shared" si="17"/>
        <v>1150.9433962264152</v>
      </c>
      <c r="K98" s="20">
        <f t="shared" si="19"/>
        <v>7.993311036789297</v>
      </c>
      <c r="L98" s="20">
        <f t="shared" si="20"/>
        <v>2.2073578595317724</v>
      </c>
      <c r="M98" s="19">
        <f t="shared" si="18"/>
        <v>10.20066889632107</v>
      </c>
    </row>
    <row r="99" spans="1:13" s="14" customFormat="1" ht="10.5" customHeight="1">
      <c r="A99" s="66" t="s">
        <v>90</v>
      </c>
      <c r="B99" s="18">
        <v>2219</v>
      </c>
      <c r="C99" s="19">
        <v>71</v>
      </c>
      <c r="D99" s="19">
        <f t="shared" si="21"/>
        <v>31.996394772420008</v>
      </c>
      <c r="E99" s="19">
        <v>20000</v>
      </c>
      <c r="F99" s="19">
        <v>18000</v>
      </c>
      <c r="G99" s="19">
        <v>38000</v>
      </c>
      <c r="H99" s="19">
        <f t="shared" si="15"/>
        <v>281.6901408450704</v>
      </c>
      <c r="I99" s="19">
        <f t="shared" si="16"/>
        <v>253.5211267605634</v>
      </c>
      <c r="J99" s="19">
        <f t="shared" si="17"/>
        <v>535.2112676056338</v>
      </c>
      <c r="K99" s="20">
        <f t="shared" si="19"/>
        <v>9.013068949977468</v>
      </c>
      <c r="L99" s="20">
        <f t="shared" si="20"/>
        <v>8.111762054979721</v>
      </c>
      <c r="M99" s="19">
        <f t="shared" si="18"/>
        <v>17.124831004957187</v>
      </c>
    </row>
    <row r="100" spans="1:13" s="14" customFormat="1" ht="10.5" customHeight="1">
      <c r="A100" s="66" t="s">
        <v>91</v>
      </c>
      <c r="B100" s="18">
        <v>787</v>
      </c>
      <c r="C100" s="19">
        <v>10.5</v>
      </c>
      <c r="D100" s="19">
        <f t="shared" si="21"/>
        <v>13.341804320203304</v>
      </c>
      <c r="E100" s="19">
        <v>17040</v>
      </c>
      <c r="F100" s="19">
        <v>2570</v>
      </c>
      <c r="G100" s="19">
        <v>19610</v>
      </c>
      <c r="H100" s="19">
        <f t="shared" si="15"/>
        <v>1622.857142857143</v>
      </c>
      <c r="I100" s="19">
        <f t="shared" si="16"/>
        <v>244.76190476190476</v>
      </c>
      <c r="J100" s="19">
        <f t="shared" si="17"/>
        <v>1867.6190476190477</v>
      </c>
      <c r="K100" s="20">
        <f t="shared" si="19"/>
        <v>21.65184243964422</v>
      </c>
      <c r="L100" s="20">
        <f t="shared" si="20"/>
        <v>3.2655654383735704</v>
      </c>
      <c r="M100" s="19">
        <f t="shared" si="18"/>
        <v>24.91740787801779</v>
      </c>
    </row>
    <row r="101" spans="1:13" s="14" customFormat="1" ht="10.5" customHeight="1">
      <c r="A101" s="66" t="s">
        <v>92</v>
      </c>
      <c r="B101" s="18">
        <v>4277</v>
      </c>
      <c r="C101" s="19">
        <v>59.3</v>
      </c>
      <c r="D101" s="19">
        <f t="shared" si="21"/>
        <v>13.864858545709609</v>
      </c>
      <c r="E101" s="19">
        <v>7533</v>
      </c>
      <c r="F101" s="19">
        <v>23031</v>
      </c>
      <c r="G101" s="19">
        <v>30564</v>
      </c>
      <c r="H101" s="19">
        <f t="shared" si="15"/>
        <v>127.03204047217538</v>
      </c>
      <c r="I101" s="19">
        <f t="shared" si="16"/>
        <v>388.38111298482295</v>
      </c>
      <c r="J101" s="19">
        <f t="shared" si="17"/>
        <v>515.4131534569983</v>
      </c>
      <c r="K101" s="20">
        <f t="shared" si="19"/>
        <v>1.7612812719195698</v>
      </c>
      <c r="L101" s="20">
        <f t="shared" si="20"/>
        <v>5.384849193359831</v>
      </c>
      <c r="M101" s="19">
        <f t="shared" si="18"/>
        <v>7.146130465279401</v>
      </c>
    </row>
    <row r="102" spans="1:13" s="14" customFormat="1" ht="10.5" customHeight="1">
      <c r="A102" s="66" t="s">
        <v>93</v>
      </c>
      <c r="B102" s="18">
        <v>684</v>
      </c>
      <c r="C102" s="19">
        <v>9.9</v>
      </c>
      <c r="D102" s="19">
        <f t="shared" si="21"/>
        <v>14.473684210526315</v>
      </c>
      <c r="E102" s="19">
        <v>4195</v>
      </c>
      <c r="F102" s="19">
        <v>2485</v>
      </c>
      <c r="G102" s="19">
        <v>6680</v>
      </c>
      <c r="H102" s="19">
        <f t="shared" si="15"/>
        <v>423.73737373737373</v>
      </c>
      <c r="I102" s="19">
        <f t="shared" si="16"/>
        <v>251.010101010101</v>
      </c>
      <c r="J102" s="19">
        <f t="shared" si="17"/>
        <v>674.7474747474747</v>
      </c>
      <c r="K102" s="20">
        <f t="shared" si="19"/>
        <v>6.133040935672515</v>
      </c>
      <c r="L102" s="20">
        <f t="shared" si="20"/>
        <v>3.6330409356725144</v>
      </c>
      <c r="M102" s="19">
        <f t="shared" si="18"/>
        <v>9.76608187134503</v>
      </c>
    </row>
    <row r="103" spans="1:13" s="14" customFormat="1" ht="10.5" customHeight="1">
      <c r="A103" s="66" t="s">
        <v>94</v>
      </c>
      <c r="B103" s="18">
        <v>794</v>
      </c>
      <c r="C103" s="19">
        <v>39.9</v>
      </c>
      <c r="D103" s="19">
        <f t="shared" si="21"/>
        <v>50.25188916876574</v>
      </c>
      <c r="E103" s="19">
        <v>10723</v>
      </c>
      <c r="F103" s="19">
        <v>16723</v>
      </c>
      <c r="G103" s="19">
        <v>27446</v>
      </c>
      <c r="H103" s="19">
        <f t="shared" si="15"/>
        <v>268.7468671679198</v>
      </c>
      <c r="I103" s="19">
        <f t="shared" si="16"/>
        <v>419.1228070175439</v>
      </c>
      <c r="J103" s="19">
        <f t="shared" si="17"/>
        <v>687.8696741854637</v>
      </c>
      <c r="K103" s="20">
        <f t="shared" si="19"/>
        <v>13.505037783375315</v>
      </c>
      <c r="L103" s="20">
        <f t="shared" si="20"/>
        <v>21.061712846347607</v>
      </c>
      <c r="M103" s="19">
        <f t="shared" si="18"/>
        <v>34.56675062972292</v>
      </c>
    </row>
    <row r="104" spans="1:13" s="14" customFormat="1" ht="10.5" customHeight="1">
      <c r="A104" s="66" t="s">
        <v>96</v>
      </c>
      <c r="B104" s="18">
        <v>775</v>
      </c>
      <c r="C104" s="19">
        <v>21.8</v>
      </c>
      <c r="D104" s="19">
        <f t="shared" si="21"/>
        <v>28.129032258064516</v>
      </c>
      <c r="E104" s="19">
        <v>7994</v>
      </c>
      <c r="F104" s="19">
        <v>9500</v>
      </c>
      <c r="G104" s="19">
        <v>17494</v>
      </c>
      <c r="H104" s="19">
        <f t="shared" si="15"/>
        <v>366.697247706422</v>
      </c>
      <c r="I104" s="19">
        <f t="shared" si="16"/>
        <v>435.77981651376143</v>
      </c>
      <c r="J104" s="19">
        <f t="shared" si="17"/>
        <v>802.4770642201834</v>
      </c>
      <c r="K104" s="20">
        <f t="shared" si="19"/>
        <v>10.314838709677419</v>
      </c>
      <c r="L104" s="20">
        <f t="shared" si="20"/>
        <v>12.258064516129032</v>
      </c>
      <c r="M104" s="19">
        <f t="shared" si="18"/>
        <v>22.57290322580645</v>
      </c>
    </row>
    <row r="105" spans="1:13" s="14" customFormat="1" ht="10.5" customHeight="1">
      <c r="A105" s="66" t="s">
        <v>97</v>
      </c>
      <c r="B105" s="18">
        <v>350</v>
      </c>
      <c r="C105" s="19">
        <v>22.18</v>
      </c>
      <c r="D105" s="19">
        <f t="shared" si="21"/>
        <v>63.371428571428574</v>
      </c>
      <c r="E105" s="19">
        <v>2859</v>
      </c>
      <c r="F105" s="19">
        <v>4530</v>
      </c>
      <c r="G105" s="19">
        <v>7389</v>
      </c>
      <c r="H105" s="19">
        <f t="shared" si="15"/>
        <v>128.89990982867448</v>
      </c>
      <c r="I105" s="19">
        <f t="shared" si="16"/>
        <v>204.2380522993688</v>
      </c>
      <c r="J105" s="19">
        <f t="shared" si="17"/>
        <v>333.1379621280433</v>
      </c>
      <c r="K105" s="20">
        <f t="shared" si="19"/>
        <v>8.168571428571429</v>
      </c>
      <c r="L105" s="20">
        <f t="shared" si="20"/>
        <v>12.942857142857143</v>
      </c>
      <c r="M105" s="19">
        <f t="shared" si="18"/>
        <v>21.111428571428572</v>
      </c>
    </row>
    <row r="106" spans="1:13" s="14" customFormat="1" ht="10.5" customHeight="1">
      <c r="A106" s="66" t="s">
        <v>98</v>
      </c>
      <c r="B106" s="18">
        <v>2374</v>
      </c>
      <c r="C106" s="19">
        <v>97</v>
      </c>
      <c r="D106" s="19">
        <f t="shared" si="21"/>
        <v>40.85930918281382</v>
      </c>
      <c r="E106" s="19">
        <v>9360</v>
      </c>
      <c r="F106" s="19">
        <v>0</v>
      </c>
      <c r="G106" s="19">
        <v>9360</v>
      </c>
      <c r="H106" s="19">
        <f t="shared" si="15"/>
        <v>96.49484536082474</v>
      </c>
      <c r="I106" s="19">
        <f t="shared" si="16"/>
        <v>0</v>
      </c>
      <c r="J106" s="19">
        <f t="shared" si="17"/>
        <v>96.49484536082474</v>
      </c>
      <c r="K106" s="20">
        <f t="shared" si="19"/>
        <v>3.9427127211457456</v>
      </c>
      <c r="L106" s="20">
        <f t="shared" si="20"/>
        <v>0</v>
      </c>
      <c r="M106" s="19">
        <f t="shared" si="18"/>
        <v>3.9427127211457456</v>
      </c>
    </row>
    <row r="107" spans="1:13" s="14" customFormat="1" ht="10.5" customHeight="1">
      <c r="A107" s="66" t="s">
        <v>99</v>
      </c>
      <c r="B107" s="18">
        <v>1193</v>
      </c>
      <c r="C107" s="19">
        <v>25.54</v>
      </c>
      <c r="D107" s="19">
        <f t="shared" si="21"/>
        <v>21.40821458507963</v>
      </c>
      <c r="E107" s="19">
        <v>3450</v>
      </c>
      <c r="F107" s="19">
        <v>6385</v>
      </c>
      <c r="G107" s="19">
        <v>9835</v>
      </c>
      <c r="H107" s="19">
        <f t="shared" si="15"/>
        <v>135.08222396241192</v>
      </c>
      <c r="I107" s="19">
        <f t="shared" si="16"/>
        <v>250</v>
      </c>
      <c r="J107" s="19">
        <f t="shared" si="17"/>
        <v>385.08222396241194</v>
      </c>
      <c r="K107" s="20">
        <f t="shared" si="19"/>
        <v>2.8918692372170995</v>
      </c>
      <c r="L107" s="20">
        <f t="shared" si="20"/>
        <v>5.3520536462699075</v>
      </c>
      <c r="M107" s="19">
        <f t="shared" si="18"/>
        <v>8.243922883487008</v>
      </c>
    </row>
    <row r="108" spans="1:13" s="14" customFormat="1" ht="10.5" customHeight="1">
      <c r="A108" s="66" t="s">
        <v>101</v>
      </c>
      <c r="B108" s="18">
        <v>566</v>
      </c>
      <c r="C108" s="19">
        <v>20.4</v>
      </c>
      <c r="D108" s="19">
        <f t="shared" si="21"/>
        <v>36.042402826855124</v>
      </c>
      <c r="E108" s="19">
        <v>5320</v>
      </c>
      <c r="F108" s="19">
        <v>4790</v>
      </c>
      <c r="G108" s="19">
        <v>10110</v>
      </c>
      <c r="H108" s="19">
        <f t="shared" si="15"/>
        <v>260.7843137254902</v>
      </c>
      <c r="I108" s="19">
        <f t="shared" si="16"/>
        <v>234.80392156862746</v>
      </c>
      <c r="J108" s="19">
        <f t="shared" si="17"/>
        <v>495.5882352941177</v>
      </c>
      <c r="K108" s="20">
        <f t="shared" si="19"/>
        <v>9.39929328621908</v>
      </c>
      <c r="L108" s="20">
        <f t="shared" si="20"/>
        <v>8.462897526501767</v>
      </c>
      <c r="M108" s="19">
        <f t="shared" si="18"/>
        <v>17.862190812720847</v>
      </c>
    </row>
    <row r="109" spans="1:13" s="14" customFormat="1" ht="10.5" customHeight="1">
      <c r="A109" s="66" t="s">
        <v>102</v>
      </c>
      <c r="B109" s="18">
        <v>3750</v>
      </c>
      <c r="C109" s="19">
        <v>62.5</v>
      </c>
      <c r="D109" s="19">
        <f t="shared" si="21"/>
        <v>16.666666666666668</v>
      </c>
      <c r="E109" s="19">
        <v>11000</v>
      </c>
      <c r="F109" s="19">
        <v>22000</v>
      </c>
      <c r="G109" s="19">
        <v>33000</v>
      </c>
      <c r="H109" s="19">
        <f aca="true" t="shared" si="22" ref="H109:H133">E109/C109</f>
        <v>176</v>
      </c>
      <c r="I109" s="19">
        <f aca="true" t="shared" si="23" ref="I109:I133">F109/C109</f>
        <v>352</v>
      </c>
      <c r="J109" s="19">
        <f aca="true" t="shared" si="24" ref="J109:J133">SUM(H109:I109)</f>
        <v>528</v>
      </c>
      <c r="K109" s="20">
        <f t="shared" si="19"/>
        <v>2.933333333333333</v>
      </c>
      <c r="L109" s="20">
        <f t="shared" si="20"/>
        <v>5.866666666666666</v>
      </c>
      <c r="M109" s="19">
        <f aca="true" t="shared" si="25" ref="M109:M133">SUM(K109:L109)</f>
        <v>8.799999999999999</v>
      </c>
    </row>
    <row r="110" spans="1:13" s="14" customFormat="1" ht="10.5" customHeight="1">
      <c r="A110" s="66" t="s">
        <v>103</v>
      </c>
      <c r="B110" s="18">
        <v>1203</v>
      </c>
      <c r="C110" s="19">
        <v>41.2</v>
      </c>
      <c r="D110" s="19">
        <f t="shared" si="21"/>
        <v>34.2477140482128</v>
      </c>
      <c r="E110" s="19">
        <v>7596</v>
      </c>
      <c r="F110" s="19">
        <v>10300</v>
      </c>
      <c r="G110" s="19">
        <v>17896</v>
      </c>
      <c r="H110" s="19">
        <f t="shared" si="22"/>
        <v>184.36893203883494</v>
      </c>
      <c r="I110" s="19">
        <f t="shared" si="23"/>
        <v>249.99999999999997</v>
      </c>
      <c r="J110" s="19">
        <f t="shared" si="24"/>
        <v>434.36893203883494</v>
      </c>
      <c r="K110" s="20">
        <f aca="true" t="shared" si="26" ref="K110:K133">E110/B110</f>
        <v>6.314214463840399</v>
      </c>
      <c r="L110" s="20">
        <f aca="true" t="shared" si="27" ref="L110:L133">F110/B110</f>
        <v>8.5619285120532</v>
      </c>
      <c r="M110" s="19">
        <f t="shared" si="25"/>
        <v>14.876142975893599</v>
      </c>
    </row>
    <row r="111" spans="1:13" s="14" customFormat="1" ht="10.5" customHeight="1">
      <c r="A111" s="66" t="s">
        <v>104</v>
      </c>
      <c r="B111" s="18">
        <v>1505</v>
      </c>
      <c r="C111" s="19">
        <v>55.1</v>
      </c>
      <c r="D111" s="19">
        <f t="shared" si="21"/>
        <v>36.611295681063126</v>
      </c>
      <c r="E111" s="19">
        <v>17857</v>
      </c>
      <c r="F111" s="19">
        <v>13785</v>
      </c>
      <c r="G111" s="19">
        <v>31642</v>
      </c>
      <c r="H111" s="19">
        <f t="shared" si="22"/>
        <v>324.0834845735027</v>
      </c>
      <c r="I111" s="19">
        <f t="shared" si="23"/>
        <v>250.18148820326678</v>
      </c>
      <c r="J111" s="19">
        <f t="shared" si="24"/>
        <v>574.2649727767695</v>
      </c>
      <c r="K111" s="20">
        <f t="shared" si="26"/>
        <v>11.865116279069767</v>
      </c>
      <c r="L111" s="20">
        <f t="shared" si="27"/>
        <v>9.159468438538205</v>
      </c>
      <c r="M111" s="19">
        <f t="shared" si="25"/>
        <v>21.024584717607972</v>
      </c>
    </row>
    <row r="112" spans="1:13" s="14" customFormat="1" ht="10.5" customHeight="1">
      <c r="A112" s="66" t="s">
        <v>105</v>
      </c>
      <c r="B112" s="18">
        <v>787</v>
      </c>
      <c r="C112" s="19">
        <v>14.1</v>
      </c>
      <c r="D112" s="19">
        <f t="shared" si="21"/>
        <v>17.916137229987292</v>
      </c>
      <c r="E112" s="19">
        <v>1500</v>
      </c>
      <c r="F112" s="19">
        <v>4217</v>
      </c>
      <c r="G112" s="19">
        <v>5717</v>
      </c>
      <c r="H112" s="19">
        <f t="shared" si="22"/>
        <v>106.38297872340426</v>
      </c>
      <c r="I112" s="19">
        <f t="shared" si="23"/>
        <v>299.07801418439715</v>
      </c>
      <c r="J112" s="19">
        <f t="shared" si="24"/>
        <v>405.4609929078014</v>
      </c>
      <c r="K112" s="20">
        <f t="shared" si="26"/>
        <v>1.9059720457433291</v>
      </c>
      <c r="L112" s="20">
        <f t="shared" si="27"/>
        <v>5.358322744599746</v>
      </c>
      <c r="M112" s="19">
        <f t="shared" si="25"/>
        <v>7.264294790343075</v>
      </c>
    </row>
    <row r="113" spans="1:13" s="14" customFormat="1" ht="10.5" customHeight="1">
      <c r="A113" s="66" t="s">
        <v>106</v>
      </c>
      <c r="B113" s="18">
        <v>1413</v>
      </c>
      <c r="C113" s="19">
        <v>127</v>
      </c>
      <c r="D113" s="19">
        <f t="shared" si="21"/>
        <v>89.87968860580325</v>
      </c>
      <c r="E113" s="19">
        <v>12000</v>
      </c>
      <c r="F113" s="19">
        <v>31845</v>
      </c>
      <c r="G113" s="19">
        <v>43845</v>
      </c>
      <c r="H113" s="19">
        <f t="shared" si="22"/>
        <v>94.48818897637796</v>
      </c>
      <c r="I113" s="19">
        <f t="shared" si="23"/>
        <v>250.748031496063</v>
      </c>
      <c r="J113" s="19">
        <f t="shared" si="24"/>
        <v>345.23622047244095</v>
      </c>
      <c r="K113" s="20">
        <f t="shared" si="26"/>
        <v>8.492569002123142</v>
      </c>
      <c r="L113" s="20">
        <f t="shared" si="27"/>
        <v>22.537154989384288</v>
      </c>
      <c r="M113" s="19">
        <f t="shared" si="25"/>
        <v>31.02972399150743</v>
      </c>
    </row>
    <row r="114" spans="1:13" s="14" customFormat="1" ht="10.5" customHeight="1">
      <c r="A114" s="66" t="s">
        <v>107</v>
      </c>
      <c r="B114" s="18">
        <v>7509</v>
      </c>
      <c r="C114" s="19">
        <v>144.1</v>
      </c>
      <c r="D114" s="19">
        <f t="shared" si="21"/>
        <v>19.190304967372487</v>
      </c>
      <c r="E114" s="19">
        <v>12051</v>
      </c>
      <c r="F114" s="19">
        <v>36015</v>
      </c>
      <c r="G114" s="19">
        <v>48066</v>
      </c>
      <c r="H114" s="19">
        <f t="shared" si="22"/>
        <v>83.62942401110341</v>
      </c>
      <c r="I114" s="19">
        <f t="shared" si="23"/>
        <v>249.93060374739764</v>
      </c>
      <c r="J114" s="19">
        <f t="shared" si="24"/>
        <v>333.56002775850106</v>
      </c>
      <c r="K114" s="20">
        <f t="shared" si="26"/>
        <v>1.6048741510187774</v>
      </c>
      <c r="L114" s="20">
        <f t="shared" si="27"/>
        <v>4.79624450659209</v>
      </c>
      <c r="M114" s="19">
        <f t="shared" si="25"/>
        <v>6.401118657610867</v>
      </c>
    </row>
    <row r="115" spans="1:13" s="14" customFormat="1" ht="10.5" customHeight="1">
      <c r="A115" s="66" t="s">
        <v>108</v>
      </c>
      <c r="B115" s="18">
        <v>1073</v>
      </c>
      <c r="C115" s="19">
        <v>38</v>
      </c>
      <c r="D115" s="19">
        <f t="shared" si="21"/>
        <v>35.414725069897486</v>
      </c>
      <c r="E115" s="19">
        <v>6394</v>
      </c>
      <c r="F115" s="19">
        <v>9784</v>
      </c>
      <c r="G115" s="19">
        <v>16178</v>
      </c>
      <c r="H115" s="19">
        <f t="shared" si="22"/>
        <v>168.26315789473685</v>
      </c>
      <c r="I115" s="19">
        <f t="shared" si="23"/>
        <v>257.4736842105263</v>
      </c>
      <c r="J115" s="19">
        <f t="shared" si="24"/>
        <v>425.7368421052631</v>
      </c>
      <c r="K115" s="20">
        <f t="shared" si="26"/>
        <v>5.9589934762348555</v>
      </c>
      <c r="L115" s="20">
        <f t="shared" si="27"/>
        <v>9.118359739049394</v>
      </c>
      <c r="M115" s="19">
        <f t="shared" si="25"/>
        <v>15.07735321528425</v>
      </c>
    </row>
    <row r="116" spans="1:13" s="14" customFormat="1" ht="10.5" customHeight="1">
      <c r="A116" s="66" t="s">
        <v>109</v>
      </c>
      <c r="B116" s="18">
        <v>1343</v>
      </c>
      <c r="C116" s="19">
        <v>24.74</v>
      </c>
      <c r="D116" s="19">
        <f t="shared" si="21"/>
        <v>18.42144452717796</v>
      </c>
      <c r="E116" s="19">
        <v>10390.4</v>
      </c>
      <c r="F116" s="19">
        <v>6185</v>
      </c>
      <c r="G116" s="19">
        <v>16575.4</v>
      </c>
      <c r="H116" s="19">
        <f t="shared" si="22"/>
        <v>419.98383185125306</v>
      </c>
      <c r="I116" s="19">
        <f t="shared" si="23"/>
        <v>250.00000000000003</v>
      </c>
      <c r="J116" s="19">
        <f t="shared" si="24"/>
        <v>669.9838318512531</v>
      </c>
      <c r="K116" s="20">
        <f t="shared" si="26"/>
        <v>7.736708860759493</v>
      </c>
      <c r="L116" s="20">
        <f t="shared" si="27"/>
        <v>4.60536113179449</v>
      </c>
      <c r="M116" s="19">
        <f t="shared" si="25"/>
        <v>12.342069992553984</v>
      </c>
    </row>
    <row r="117" spans="1:13" s="14" customFormat="1" ht="10.5" customHeight="1">
      <c r="A117" s="66" t="s">
        <v>110</v>
      </c>
      <c r="B117" s="18">
        <v>2359</v>
      </c>
      <c r="C117" s="19">
        <v>34.1</v>
      </c>
      <c r="D117" s="19">
        <f t="shared" si="21"/>
        <v>14.455277660025434</v>
      </c>
      <c r="E117" s="19">
        <v>9690</v>
      </c>
      <c r="F117" s="19">
        <v>6707</v>
      </c>
      <c r="G117" s="19">
        <v>16397</v>
      </c>
      <c r="H117" s="19">
        <f t="shared" si="22"/>
        <v>284.16422287390026</v>
      </c>
      <c r="I117" s="19">
        <f t="shared" si="23"/>
        <v>196.68621700879766</v>
      </c>
      <c r="J117" s="19">
        <f t="shared" si="24"/>
        <v>480.8504398826979</v>
      </c>
      <c r="K117" s="20">
        <f t="shared" si="26"/>
        <v>4.10767274268758</v>
      </c>
      <c r="L117" s="20">
        <f t="shared" si="27"/>
        <v>2.8431538787621875</v>
      </c>
      <c r="M117" s="19">
        <f t="shared" si="25"/>
        <v>6.950826621449767</v>
      </c>
    </row>
    <row r="118" spans="1:13" s="14" customFormat="1" ht="10.5" customHeight="1">
      <c r="A118" s="66" t="s">
        <v>113</v>
      </c>
      <c r="B118" s="18">
        <v>694</v>
      </c>
      <c r="C118" s="19">
        <v>10</v>
      </c>
      <c r="D118" s="19">
        <f t="shared" si="21"/>
        <v>14.409221902017292</v>
      </c>
      <c r="E118" s="19">
        <v>3430</v>
      </c>
      <c r="F118" s="19">
        <v>2500</v>
      </c>
      <c r="G118" s="19">
        <v>5930</v>
      </c>
      <c r="H118" s="19">
        <f t="shared" si="22"/>
        <v>343</v>
      </c>
      <c r="I118" s="19">
        <f t="shared" si="23"/>
        <v>250</v>
      </c>
      <c r="J118" s="19">
        <f t="shared" si="24"/>
        <v>593</v>
      </c>
      <c r="K118" s="20">
        <f t="shared" si="26"/>
        <v>4.942363112391931</v>
      </c>
      <c r="L118" s="20">
        <f t="shared" si="27"/>
        <v>3.602305475504323</v>
      </c>
      <c r="M118" s="19">
        <f t="shared" si="25"/>
        <v>8.544668587896254</v>
      </c>
    </row>
    <row r="119" spans="1:13" s="14" customFormat="1" ht="10.5" customHeight="1">
      <c r="A119" s="66" t="s">
        <v>114</v>
      </c>
      <c r="B119" s="18">
        <v>258</v>
      </c>
      <c r="C119" s="19">
        <v>9.4</v>
      </c>
      <c r="D119" s="19">
        <f t="shared" si="21"/>
        <v>36.434108527131784</v>
      </c>
      <c r="E119" s="19">
        <v>1597</v>
      </c>
      <c r="F119" s="19">
        <v>2355</v>
      </c>
      <c r="G119" s="19">
        <v>3952</v>
      </c>
      <c r="H119" s="19">
        <f t="shared" si="22"/>
        <v>169.89361702127658</v>
      </c>
      <c r="I119" s="19">
        <f t="shared" si="23"/>
        <v>250.531914893617</v>
      </c>
      <c r="J119" s="19">
        <f t="shared" si="24"/>
        <v>420.42553191489355</v>
      </c>
      <c r="K119" s="20">
        <f t="shared" si="26"/>
        <v>6.189922480620155</v>
      </c>
      <c r="L119" s="20">
        <f t="shared" si="27"/>
        <v>9.127906976744185</v>
      </c>
      <c r="M119" s="19">
        <f t="shared" si="25"/>
        <v>15.31782945736434</v>
      </c>
    </row>
    <row r="120" spans="1:13" s="14" customFormat="1" ht="10.5" customHeight="1">
      <c r="A120" s="66" t="s">
        <v>115</v>
      </c>
      <c r="B120" s="18">
        <v>506</v>
      </c>
      <c r="C120" s="19">
        <v>10.9</v>
      </c>
      <c r="D120" s="19">
        <f t="shared" si="21"/>
        <v>21.541501976284586</v>
      </c>
      <c r="E120" s="19">
        <v>2307</v>
      </c>
      <c r="F120" s="19">
        <v>2380</v>
      </c>
      <c r="G120" s="19">
        <v>4687</v>
      </c>
      <c r="H120" s="19">
        <f t="shared" si="22"/>
        <v>211.65137614678898</v>
      </c>
      <c r="I120" s="19">
        <f t="shared" si="23"/>
        <v>218.348623853211</v>
      </c>
      <c r="J120" s="19">
        <f t="shared" si="24"/>
        <v>430</v>
      </c>
      <c r="K120" s="20">
        <f t="shared" si="26"/>
        <v>4.559288537549407</v>
      </c>
      <c r="L120" s="20">
        <f t="shared" si="27"/>
        <v>4.703557312252965</v>
      </c>
      <c r="M120" s="19">
        <f t="shared" si="25"/>
        <v>9.262845849802371</v>
      </c>
    </row>
    <row r="121" spans="1:13" s="14" customFormat="1" ht="10.5" customHeight="1">
      <c r="A121" s="66" t="s">
        <v>116</v>
      </c>
      <c r="B121" s="18">
        <v>2050</v>
      </c>
      <c r="C121" s="19">
        <v>52.2</v>
      </c>
      <c r="D121" s="19">
        <f t="shared" si="21"/>
        <v>25.463414634146343</v>
      </c>
      <c r="E121" s="19">
        <v>18260</v>
      </c>
      <c r="F121" s="19">
        <v>13321</v>
      </c>
      <c r="G121" s="19">
        <v>31581</v>
      </c>
      <c r="H121" s="19">
        <f t="shared" si="22"/>
        <v>349.8084291187739</v>
      </c>
      <c r="I121" s="19">
        <f t="shared" si="23"/>
        <v>255.19157088122603</v>
      </c>
      <c r="J121" s="19">
        <f t="shared" si="24"/>
        <v>605</v>
      </c>
      <c r="K121" s="20">
        <f t="shared" si="26"/>
        <v>8.907317073170733</v>
      </c>
      <c r="L121" s="20">
        <f t="shared" si="27"/>
        <v>6.498048780487805</v>
      </c>
      <c r="M121" s="19">
        <f t="shared" si="25"/>
        <v>15.405365853658537</v>
      </c>
    </row>
    <row r="122" spans="1:13" s="14" customFormat="1" ht="10.5" customHeight="1">
      <c r="A122" s="66" t="s">
        <v>117</v>
      </c>
      <c r="B122" s="18">
        <v>619</v>
      </c>
      <c r="C122" s="19">
        <v>14.8</v>
      </c>
      <c r="D122" s="19">
        <f t="shared" si="21"/>
        <v>23.909531502423263</v>
      </c>
      <c r="E122" s="19">
        <v>4000</v>
      </c>
      <c r="F122" s="19">
        <v>5000</v>
      </c>
      <c r="G122" s="19">
        <v>9000</v>
      </c>
      <c r="H122" s="19">
        <f t="shared" si="22"/>
        <v>270.27027027027026</v>
      </c>
      <c r="I122" s="19">
        <f t="shared" si="23"/>
        <v>337.8378378378378</v>
      </c>
      <c r="J122" s="19">
        <f t="shared" si="24"/>
        <v>608.1081081081081</v>
      </c>
      <c r="K122" s="20">
        <f t="shared" si="26"/>
        <v>6.462035541195476</v>
      </c>
      <c r="L122" s="20">
        <f t="shared" si="27"/>
        <v>8.077544426494345</v>
      </c>
      <c r="M122" s="19">
        <f t="shared" si="25"/>
        <v>14.539579967689821</v>
      </c>
    </row>
    <row r="123" spans="1:13" s="14" customFormat="1" ht="10.5" customHeight="1">
      <c r="A123" s="66" t="s">
        <v>118</v>
      </c>
      <c r="B123" s="18">
        <v>1700</v>
      </c>
      <c r="C123" s="19">
        <v>66.8</v>
      </c>
      <c r="D123" s="19">
        <f t="shared" si="21"/>
        <v>39.294117647058826</v>
      </c>
      <c r="E123" s="19">
        <v>19159</v>
      </c>
      <c r="F123" s="19">
        <v>16705</v>
      </c>
      <c r="G123" s="19">
        <v>35864</v>
      </c>
      <c r="H123" s="19">
        <f t="shared" si="22"/>
        <v>286.811377245509</v>
      </c>
      <c r="I123" s="19">
        <f t="shared" si="23"/>
        <v>250.07485029940122</v>
      </c>
      <c r="J123" s="19">
        <f t="shared" si="24"/>
        <v>536.8862275449102</v>
      </c>
      <c r="K123" s="20">
        <f t="shared" si="26"/>
        <v>11.27</v>
      </c>
      <c r="L123" s="20">
        <f t="shared" si="27"/>
        <v>9.826470588235294</v>
      </c>
      <c r="M123" s="19">
        <f t="shared" si="25"/>
        <v>21.09647058823529</v>
      </c>
    </row>
    <row r="124" spans="1:13" s="14" customFormat="1" ht="10.5" customHeight="1">
      <c r="A124" s="66" t="s">
        <v>119</v>
      </c>
      <c r="B124" s="18">
        <v>1605</v>
      </c>
      <c r="C124" s="19">
        <v>60.4</v>
      </c>
      <c r="D124" s="19">
        <f t="shared" si="21"/>
        <v>37.63239875389408</v>
      </c>
      <c r="E124" s="19">
        <v>28412</v>
      </c>
      <c r="F124" s="19">
        <v>15095</v>
      </c>
      <c r="G124" s="19">
        <v>43507</v>
      </c>
      <c r="H124" s="19">
        <f t="shared" si="22"/>
        <v>470.3973509933775</v>
      </c>
      <c r="I124" s="19">
        <f t="shared" si="23"/>
        <v>249.91721854304637</v>
      </c>
      <c r="J124" s="19">
        <f t="shared" si="24"/>
        <v>720.3145695364238</v>
      </c>
      <c r="K124" s="20">
        <f t="shared" si="26"/>
        <v>17.702180685358254</v>
      </c>
      <c r="L124" s="20">
        <f t="shared" si="27"/>
        <v>9.404984423676012</v>
      </c>
      <c r="M124" s="19">
        <f t="shared" si="25"/>
        <v>27.107165109034266</v>
      </c>
    </row>
    <row r="125" spans="1:13" s="14" customFormat="1" ht="10.5" customHeight="1">
      <c r="A125" s="66" t="s">
        <v>120</v>
      </c>
      <c r="B125" s="18">
        <v>3888</v>
      </c>
      <c r="C125" s="19">
        <v>157</v>
      </c>
      <c r="D125" s="19">
        <f t="shared" si="21"/>
        <v>40.38065843621399</v>
      </c>
      <c r="E125" s="19">
        <v>15609</v>
      </c>
      <c r="F125" s="19">
        <v>39260</v>
      </c>
      <c r="G125" s="19">
        <v>54869</v>
      </c>
      <c r="H125" s="19">
        <f t="shared" si="22"/>
        <v>99.42038216560509</v>
      </c>
      <c r="I125" s="19">
        <f t="shared" si="23"/>
        <v>250.06369426751593</v>
      </c>
      <c r="J125" s="19">
        <f t="shared" si="24"/>
        <v>349.484076433121</v>
      </c>
      <c r="K125" s="20">
        <f t="shared" si="26"/>
        <v>4.014660493827161</v>
      </c>
      <c r="L125" s="20">
        <f t="shared" si="27"/>
        <v>10.097736625514404</v>
      </c>
      <c r="M125" s="19">
        <f t="shared" si="25"/>
        <v>14.112397119341566</v>
      </c>
    </row>
    <row r="126" spans="1:13" s="14" customFormat="1" ht="10.5" customHeight="1">
      <c r="A126" s="66" t="s">
        <v>122</v>
      </c>
      <c r="B126" s="18">
        <v>2809</v>
      </c>
      <c r="C126" s="19">
        <v>87</v>
      </c>
      <c r="D126" s="19">
        <f t="shared" si="21"/>
        <v>30.97187611249555</v>
      </c>
      <c r="E126" s="19">
        <v>0</v>
      </c>
      <c r="F126" s="19">
        <v>0</v>
      </c>
      <c r="G126" s="19">
        <v>0</v>
      </c>
      <c r="H126" s="19">
        <f t="shared" si="22"/>
        <v>0</v>
      </c>
      <c r="I126" s="19">
        <f t="shared" si="23"/>
        <v>0</v>
      </c>
      <c r="J126" s="19">
        <f t="shared" si="24"/>
        <v>0</v>
      </c>
      <c r="K126" s="20">
        <f t="shared" si="26"/>
        <v>0</v>
      </c>
      <c r="L126" s="20">
        <f t="shared" si="27"/>
        <v>0</v>
      </c>
      <c r="M126" s="19">
        <f t="shared" si="25"/>
        <v>0</v>
      </c>
    </row>
    <row r="127" spans="1:13" s="14" customFormat="1" ht="10.5" customHeight="1">
      <c r="A127" s="66" t="s">
        <v>123</v>
      </c>
      <c r="B127" s="18">
        <v>378</v>
      </c>
      <c r="C127" s="19">
        <v>34.4</v>
      </c>
      <c r="D127" s="19">
        <f t="shared" si="21"/>
        <v>91.005291005291</v>
      </c>
      <c r="E127" s="19">
        <v>6296</v>
      </c>
      <c r="F127" s="19">
        <v>11910</v>
      </c>
      <c r="G127" s="19">
        <v>18206</v>
      </c>
      <c r="H127" s="19">
        <f t="shared" si="22"/>
        <v>183.02325581395348</v>
      </c>
      <c r="I127" s="19">
        <f t="shared" si="23"/>
        <v>346.22093023255815</v>
      </c>
      <c r="J127" s="19">
        <f t="shared" si="24"/>
        <v>529.2441860465117</v>
      </c>
      <c r="K127" s="20">
        <f t="shared" si="26"/>
        <v>16.656084656084655</v>
      </c>
      <c r="L127" s="20">
        <f t="shared" si="27"/>
        <v>31.50793650793651</v>
      </c>
      <c r="M127" s="19">
        <f t="shared" si="25"/>
        <v>48.164021164021165</v>
      </c>
    </row>
    <row r="128" spans="1:13" s="14" customFormat="1" ht="10.5" customHeight="1">
      <c r="A128" s="66" t="s">
        <v>124</v>
      </c>
      <c r="B128" s="18">
        <v>2767</v>
      </c>
      <c r="C128" s="19">
        <v>48</v>
      </c>
      <c r="D128" s="19">
        <f t="shared" si="21"/>
        <v>17.34730755330683</v>
      </c>
      <c r="E128" s="19">
        <v>10282</v>
      </c>
      <c r="F128" s="19">
        <v>19902</v>
      </c>
      <c r="G128" s="19">
        <v>30184</v>
      </c>
      <c r="H128" s="19">
        <f t="shared" si="22"/>
        <v>214.20833333333334</v>
      </c>
      <c r="I128" s="19">
        <f t="shared" si="23"/>
        <v>414.625</v>
      </c>
      <c r="J128" s="19">
        <f t="shared" si="24"/>
        <v>628.8333333333334</v>
      </c>
      <c r="K128" s="20">
        <f t="shared" si="26"/>
        <v>3.7159378388146007</v>
      </c>
      <c r="L128" s="20">
        <f t="shared" si="27"/>
        <v>7.192627394289844</v>
      </c>
      <c r="M128" s="19">
        <f t="shared" si="25"/>
        <v>10.908565233104445</v>
      </c>
    </row>
    <row r="129" spans="1:13" s="14" customFormat="1" ht="10.5" customHeight="1">
      <c r="A129" s="66" t="s">
        <v>125</v>
      </c>
      <c r="B129" s="18">
        <v>404</v>
      </c>
      <c r="C129" s="19">
        <v>18.8</v>
      </c>
      <c r="D129" s="19">
        <f t="shared" si="21"/>
        <v>46.53465346534654</v>
      </c>
      <c r="E129" s="19">
        <v>5571</v>
      </c>
      <c r="F129" s="19">
        <v>4411</v>
      </c>
      <c r="G129" s="19">
        <v>9982</v>
      </c>
      <c r="H129" s="19">
        <f t="shared" si="22"/>
        <v>296.32978723404256</v>
      </c>
      <c r="I129" s="19">
        <f t="shared" si="23"/>
        <v>234.62765957446808</v>
      </c>
      <c r="J129" s="19">
        <f t="shared" si="24"/>
        <v>530.9574468085107</v>
      </c>
      <c r="K129" s="20">
        <f t="shared" si="26"/>
        <v>13.78960396039604</v>
      </c>
      <c r="L129" s="20">
        <f t="shared" si="27"/>
        <v>10.918316831683168</v>
      </c>
      <c r="M129" s="19">
        <f t="shared" si="25"/>
        <v>24.707920792079207</v>
      </c>
    </row>
    <row r="130" spans="1:13" s="14" customFormat="1" ht="10.5" customHeight="1">
      <c r="A130" s="66" t="s">
        <v>126</v>
      </c>
      <c r="B130" s="18">
        <v>1642</v>
      </c>
      <c r="C130" s="19">
        <v>60.24</v>
      </c>
      <c r="D130" s="19">
        <f t="shared" si="21"/>
        <v>36.686967113276495</v>
      </c>
      <c r="E130" s="19">
        <v>15106</v>
      </c>
      <c r="F130" s="19">
        <v>15060</v>
      </c>
      <c r="G130" s="19">
        <v>30166</v>
      </c>
      <c r="H130" s="19">
        <f t="shared" si="22"/>
        <v>250.76361221779547</v>
      </c>
      <c r="I130" s="19">
        <f t="shared" si="23"/>
        <v>250</v>
      </c>
      <c r="J130" s="19">
        <f t="shared" si="24"/>
        <v>500.76361221779547</v>
      </c>
      <c r="K130" s="20">
        <f t="shared" si="26"/>
        <v>9.199756394640682</v>
      </c>
      <c r="L130" s="20">
        <f t="shared" si="27"/>
        <v>9.171741778319124</v>
      </c>
      <c r="M130" s="19">
        <f t="shared" si="25"/>
        <v>18.371498172959804</v>
      </c>
    </row>
    <row r="131" spans="1:13" s="14" customFormat="1" ht="10.5" customHeight="1">
      <c r="A131" s="66" t="s">
        <v>127</v>
      </c>
      <c r="B131" s="18">
        <v>277</v>
      </c>
      <c r="C131" s="19">
        <v>11</v>
      </c>
      <c r="D131" s="19">
        <f t="shared" si="21"/>
        <v>39.711191335740075</v>
      </c>
      <c r="E131" s="19">
        <v>6511</v>
      </c>
      <c r="F131" s="19">
        <v>3819</v>
      </c>
      <c r="G131" s="19">
        <v>10330</v>
      </c>
      <c r="H131" s="19">
        <f t="shared" si="22"/>
        <v>591.9090909090909</v>
      </c>
      <c r="I131" s="19">
        <f t="shared" si="23"/>
        <v>347.1818181818182</v>
      </c>
      <c r="J131" s="19">
        <f t="shared" si="24"/>
        <v>939.090909090909</v>
      </c>
      <c r="K131" s="20">
        <f t="shared" si="26"/>
        <v>23.505415162454874</v>
      </c>
      <c r="L131" s="20">
        <f t="shared" si="27"/>
        <v>13.787003610108304</v>
      </c>
      <c r="M131" s="19">
        <f t="shared" si="25"/>
        <v>37.29241877256318</v>
      </c>
    </row>
    <row r="132" spans="1:13" s="14" customFormat="1" ht="10.5" customHeight="1">
      <c r="A132" s="66" t="s">
        <v>128</v>
      </c>
      <c r="B132" s="18">
        <v>6445</v>
      </c>
      <c r="C132" s="19">
        <v>181.1</v>
      </c>
      <c r="D132" s="19">
        <f t="shared" si="21"/>
        <v>28.099301784328937</v>
      </c>
      <c r="E132" s="19">
        <v>39946</v>
      </c>
      <c r="F132" s="19">
        <v>43920</v>
      </c>
      <c r="G132" s="19">
        <v>83866</v>
      </c>
      <c r="H132" s="19">
        <f t="shared" si="22"/>
        <v>220.5742683600221</v>
      </c>
      <c r="I132" s="19">
        <f t="shared" si="23"/>
        <v>242.5179458862507</v>
      </c>
      <c r="J132" s="19">
        <f t="shared" si="24"/>
        <v>463.09221424627276</v>
      </c>
      <c r="K132" s="20">
        <f t="shared" si="26"/>
        <v>6.197982932505819</v>
      </c>
      <c r="L132" s="20">
        <f t="shared" si="27"/>
        <v>6.814584949573312</v>
      </c>
      <c r="M132" s="19">
        <f t="shared" si="25"/>
        <v>13.012567882079132</v>
      </c>
    </row>
    <row r="133" spans="1:13" s="14" customFormat="1" ht="10.5" customHeight="1">
      <c r="A133" s="31" t="s">
        <v>129</v>
      </c>
      <c r="B133" s="21">
        <v>504</v>
      </c>
      <c r="C133" s="22">
        <v>14.5</v>
      </c>
      <c r="D133" s="22">
        <f t="shared" si="21"/>
        <v>28.76984126984127</v>
      </c>
      <c r="E133" s="22">
        <v>2544</v>
      </c>
      <c r="F133" s="22">
        <v>3620</v>
      </c>
      <c r="G133" s="22">
        <v>6164</v>
      </c>
      <c r="H133" s="22">
        <f t="shared" si="22"/>
        <v>175.44827586206895</v>
      </c>
      <c r="I133" s="22">
        <f t="shared" si="23"/>
        <v>249.6551724137931</v>
      </c>
      <c r="J133" s="22">
        <f t="shared" si="24"/>
        <v>425.1034482758621</v>
      </c>
      <c r="K133" s="23">
        <f t="shared" si="26"/>
        <v>5.0476190476190474</v>
      </c>
      <c r="L133" s="23">
        <f t="shared" si="27"/>
        <v>7.182539682539683</v>
      </c>
      <c r="M133" s="22">
        <f t="shared" si="25"/>
        <v>12.230158730158731</v>
      </c>
    </row>
    <row r="134" spans="1:13" s="14" customFormat="1" ht="10.5" customHeight="1">
      <c r="A134" s="5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s="14" customFormat="1" ht="10.5" customHeight="1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</row>
    <row r="136" spans="1:13" s="14" customFormat="1" ht="10.5" customHeight="1">
      <c r="A136" s="64" t="s">
        <v>252</v>
      </c>
      <c r="B136" s="32">
        <v>109504</v>
      </c>
      <c r="C136" s="12">
        <v>3203.62</v>
      </c>
      <c r="D136" s="12">
        <f aca="true" t="shared" si="28" ref="D136:D199">C136*1000/B136</f>
        <v>29.25573495032145</v>
      </c>
      <c r="E136" s="12">
        <v>531369.0002</v>
      </c>
      <c r="F136" s="12">
        <v>979880.0004</v>
      </c>
      <c r="G136" s="12">
        <v>1511249.0001</v>
      </c>
      <c r="H136" s="12">
        <f>E136/C136</f>
        <v>165.86517758036223</v>
      </c>
      <c r="I136" s="13">
        <f>F136/C136</f>
        <v>305.86648865970375</v>
      </c>
      <c r="J136" s="12">
        <f>SUM(H136:I136)</f>
        <v>471.731666240066</v>
      </c>
      <c r="K136" s="12">
        <f>E136/B136</f>
        <v>4.852507672779077</v>
      </c>
      <c r="L136" s="13">
        <f>F136/B136</f>
        <v>8.948348922413793</v>
      </c>
      <c r="M136" s="12">
        <f>SUM(K136:L136)</f>
        <v>13.800856595192869</v>
      </c>
    </row>
    <row r="137" spans="1:13" s="14" customFormat="1" ht="10.5" customHeight="1">
      <c r="A137" s="48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</row>
    <row r="138" spans="1:13" s="14" customFormat="1" ht="10.5" customHeight="1">
      <c r="A138" s="65" t="s">
        <v>1</v>
      </c>
      <c r="B138" s="15">
        <v>16846</v>
      </c>
      <c r="C138" s="16">
        <v>292.6</v>
      </c>
      <c r="D138" s="16">
        <f t="shared" si="28"/>
        <v>17.36910839368396</v>
      </c>
      <c r="E138" s="16">
        <v>63723.0001</v>
      </c>
      <c r="F138" s="16">
        <v>87785.00020000001</v>
      </c>
      <c r="G138" s="16">
        <v>151507.99980000002</v>
      </c>
      <c r="H138" s="16">
        <f aca="true" t="shared" si="29" ref="H138:H150">E138/C138</f>
        <v>217.78195522898153</v>
      </c>
      <c r="I138" s="16">
        <f aca="true" t="shared" si="30" ref="I138:I150">F138/C138</f>
        <v>300.0170888585099</v>
      </c>
      <c r="J138" s="16">
        <f aca="true" t="shared" si="31" ref="J138:J150">SUM(H138:I138)</f>
        <v>517.7990440874914</v>
      </c>
      <c r="K138" s="17">
        <f aca="true" t="shared" si="32" ref="K138:K201">E138/B138</f>
        <v>3.7826783865606077</v>
      </c>
      <c r="L138" s="17">
        <f aca="true" t="shared" si="33" ref="L138:L201">F138/B138</f>
        <v>5.211029336340972</v>
      </c>
      <c r="M138" s="16">
        <f aca="true" t="shared" si="34" ref="M138:M150">SUM(K138:L138)</f>
        <v>8.99370772290158</v>
      </c>
    </row>
    <row r="139" spans="1:13" s="14" customFormat="1" ht="10.5" customHeight="1">
      <c r="A139" s="66" t="s">
        <v>16</v>
      </c>
      <c r="B139" s="18">
        <v>1875</v>
      </c>
      <c r="C139" s="19">
        <v>32.56707823815743</v>
      </c>
      <c r="D139" s="19">
        <f t="shared" si="28"/>
        <v>17.369108393683963</v>
      </c>
      <c r="E139" s="19">
        <v>7092.522</v>
      </c>
      <c r="F139" s="19">
        <v>9770.68</v>
      </c>
      <c r="G139" s="19">
        <v>16863.2019</v>
      </c>
      <c r="H139" s="19">
        <f t="shared" si="29"/>
        <v>217.7819560027341</v>
      </c>
      <c r="I139" s="19">
        <f t="shared" si="30"/>
        <v>300.01708868534973</v>
      </c>
      <c r="J139" s="19">
        <f t="shared" si="31"/>
        <v>517.7990446880838</v>
      </c>
      <c r="K139" s="20">
        <f t="shared" si="32"/>
        <v>3.7826784</v>
      </c>
      <c r="L139" s="20">
        <f t="shared" si="33"/>
        <v>5.211029333333333</v>
      </c>
      <c r="M139" s="19">
        <f t="shared" si="34"/>
        <v>8.993707733333334</v>
      </c>
    </row>
    <row r="140" spans="1:13" s="14" customFormat="1" ht="10.5" customHeight="1">
      <c r="A140" s="66" t="s">
        <v>17</v>
      </c>
      <c r="B140" s="18">
        <v>2319</v>
      </c>
      <c r="C140" s="19">
        <v>40.27896236495311</v>
      </c>
      <c r="D140" s="19">
        <f t="shared" si="28"/>
        <v>17.369108393683963</v>
      </c>
      <c r="E140" s="19">
        <v>8772.0312</v>
      </c>
      <c r="F140" s="19">
        <v>12084.377</v>
      </c>
      <c r="G140" s="19">
        <v>20856.4082</v>
      </c>
      <c r="H140" s="19">
        <f t="shared" si="29"/>
        <v>217.78195576439626</v>
      </c>
      <c r="I140" s="19">
        <f t="shared" si="30"/>
        <v>300.0170880895052</v>
      </c>
      <c r="J140" s="19">
        <f t="shared" si="31"/>
        <v>517.7990438539015</v>
      </c>
      <c r="K140" s="20">
        <f t="shared" si="32"/>
        <v>3.7826783958602843</v>
      </c>
      <c r="L140" s="20">
        <f t="shared" si="33"/>
        <v>5.211029322984045</v>
      </c>
      <c r="M140" s="19">
        <f t="shared" si="34"/>
        <v>8.993707718844329</v>
      </c>
    </row>
    <row r="141" spans="1:13" s="14" customFormat="1" ht="10.5" customHeight="1">
      <c r="A141" s="66" t="s">
        <v>18</v>
      </c>
      <c r="B141" s="18">
        <v>759</v>
      </c>
      <c r="C141" s="19">
        <v>13.183153270806127</v>
      </c>
      <c r="D141" s="19">
        <f t="shared" si="28"/>
        <v>17.36910839368396</v>
      </c>
      <c r="E141" s="19">
        <v>2871.0529</v>
      </c>
      <c r="F141" s="19">
        <v>3955.1713</v>
      </c>
      <c r="G141" s="19">
        <v>6826.2241</v>
      </c>
      <c r="H141" s="19">
        <f t="shared" si="29"/>
        <v>217.78195557794953</v>
      </c>
      <c r="I141" s="19">
        <f t="shared" si="30"/>
        <v>300.01709141610763</v>
      </c>
      <c r="J141" s="19">
        <f t="shared" si="31"/>
        <v>517.7990469940571</v>
      </c>
      <c r="K141" s="20">
        <f t="shared" si="32"/>
        <v>3.782678392621871</v>
      </c>
      <c r="L141" s="20">
        <f t="shared" si="33"/>
        <v>5.211029380764163</v>
      </c>
      <c r="M141" s="19">
        <f t="shared" si="34"/>
        <v>8.993707773386035</v>
      </c>
    </row>
    <row r="142" spans="1:13" s="14" customFormat="1" ht="10.5" customHeight="1">
      <c r="A142" s="66" t="s">
        <v>19</v>
      </c>
      <c r="B142" s="18">
        <v>1186</v>
      </c>
      <c r="C142" s="19">
        <v>20.59976255490918</v>
      </c>
      <c r="D142" s="19">
        <f t="shared" si="28"/>
        <v>17.369108393683963</v>
      </c>
      <c r="E142" s="19">
        <v>4486.2566</v>
      </c>
      <c r="F142" s="19">
        <v>6180.2808</v>
      </c>
      <c r="G142" s="19">
        <v>10666.5373</v>
      </c>
      <c r="H142" s="19">
        <f t="shared" si="29"/>
        <v>217.78195685711285</v>
      </c>
      <c r="I142" s="19">
        <f t="shared" si="30"/>
        <v>300.017089203155</v>
      </c>
      <c r="J142" s="19">
        <f t="shared" si="31"/>
        <v>517.7990460602679</v>
      </c>
      <c r="K142" s="20">
        <f t="shared" si="32"/>
        <v>3.7826784148397974</v>
      </c>
      <c r="L142" s="20">
        <f t="shared" si="33"/>
        <v>5.2110293423271505</v>
      </c>
      <c r="M142" s="19">
        <f t="shared" si="34"/>
        <v>8.993707757166948</v>
      </c>
    </row>
    <row r="143" spans="1:13" s="14" customFormat="1" ht="10.5" customHeight="1">
      <c r="A143" s="66" t="s">
        <v>20</v>
      </c>
      <c r="B143" s="18">
        <v>1076</v>
      </c>
      <c r="C143" s="19">
        <v>18.689160631603944</v>
      </c>
      <c r="D143" s="19">
        <f t="shared" si="28"/>
        <v>17.369108393683963</v>
      </c>
      <c r="E143" s="19">
        <v>4070.1619</v>
      </c>
      <c r="F143" s="19">
        <v>5607.0676</v>
      </c>
      <c r="G143" s="19">
        <v>9677.2295</v>
      </c>
      <c r="H143" s="19">
        <f t="shared" si="29"/>
        <v>217.78195287792815</v>
      </c>
      <c r="I143" s="19">
        <f t="shared" si="30"/>
        <v>300.0170906829426</v>
      </c>
      <c r="J143" s="19">
        <f t="shared" si="31"/>
        <v>517.7990435608707</v>
      </c>
      <c r="K143" s="20">
        <f t="shared" si="32"/>
        <v>3.782678345724907</v>
      </c>
      <c r="L143" s="20">
        <f t="shared" si="33"/>
        <v>5.21102936802974</v>
      </c>
      <c r="M143" s="19">
        <f t="shared" si="34"/>
        <v>8.993707713754647</v>
      </c>
    </row>
    <row r="144" spans="1:13" s="14" customFormat="1" ht="10.5" customHeight="1">
      <c r="A144" s="66" t="s">
        <v>21</v>
      </c>
      <c r="B144" s="18">
        <v>717</v>
      </c>
      <c r="C144" s="19">
        <v>12.453650718271401</v>
      </c>
      <c r="D144" s="19">
        <f t="shared" si="28"/>
        <v>17.369108393683963</v>
      </c>
      <c r="E144" s="19">
        <v>2712.1804</v>
      </c>
      <c r="F144" s="19">
        <v>3736.308</v>
      </c>
      <c r="G144" s="19">
        <v>6448.4884</v>
      </c>
      <c r="H144" s="19">
        <f t="shared" si="29"/>
        <v>217.78195497492302</v>
      </c>
      <c r="I144" s="19">
        <f t="shared" si="30"/>
        <v>300.01708611582205</v>
      </c>
      <c r="J144" s="19">
        <f t="shared" si="31"/>
        <v>517.799041090745</v>
      </c>
      <c r="K144" s="20">
        <f t="shared" si="32"/>
        <v>3.7826783821478385</v>
      </c>
      <c r="L144" s="20">
        <f t="shared" si="33"/>
        <v>5.211029288702929</v>
      </c>
      <c r="M144" s="19">
        <f t="shared" si="34"/>
        <v>8.993707670850767</v>
      </c>
    </row>
    <row r="145" spans="1:13" s="14" customFormat="1" ht="10.5" customHeight="1">
      <c r="A145" s="66" t="s">
        <v>22</v>
      </c>
      <c r="B145" s="18">
        <v>1005</v>
      </c>
      <c r="C145" s="19">
        <v>17.45595393565238</v>
      </c>
      <c r="D145" s="19">
        <f t="shared" si="28"/>
        <v>17.369108393683963</v>
      </c>
      <c r="E145" s="19">
        <v>3801.5918</v>
      </c>
      <c r="F145" s="19">
        <v>5237.0845</v>
      </c>
      <c r="G145" s="19">
        <v>9038.6762</v>
      </c>
      <c r="H145" s="19">
        <f t="shared" si="29"/>
        <v>217.78195646103046</v>
      </c>
      <c r="I145" s="19">
        <f t="shared" si="30"/>
        <v>300.0170898310906</v>
      </c>
      <c r="J145" s="19">
        <f t="shared" si="31"/>
        <v>517.799046292121</v>
      </c>
      <c r="K145" s="20">
        <f t="shared" si="32"/>
        <v>3.782678407960199</v>
      </c>
      <c r="L145" s="20">
        <f t="shared" si="33"/>
        <v>5.2110293532338305</v>
      </c>
      <c r="M145" s="19">
        <f t="shared" si="34"/>
        <v>8.99370776119403</v>
      </c>
    </row>
    <row r="146" spans="1:13" s="14" customFormat="1" ht="10.5" customHeight="1">
      <c r="A146" s="66" t="s">
        <v>23</v>
      </c>
      <c r="B146" s="18">
        <v>2271</v>
      </c>
      <c r="C146" s="19">
        <v>39.44524516205628</v>
      </c>
      <c r="D146" s="19">
        <f t="shared" si="28"/>
        <v>17.369108393683963</v>
      </c>
      <c r="E146" s="19">
        <v>8590.4626</v>
      </c>
      <c r="F146" s="19">
        <v>11834.2476</v>
      </c>
      <c r="G146" s="19">
        <v>20424.7102</v>
      </c>
      <c r="H146" s="19">
        <f t="shared" si="29"/>
        <v>217.78195482641993</v>
      </c>
      <c r="I146" s="19">
        <f t="shared" si="30"/>
        <v>300.01708827972413</v>
      </c>
      <c r="J146" s="19">
        <f t="shared" si="31"/>
        <v>517.799043106144</v>
      </c>
      <c r="K146" s="20">
        <f t="shared" si="32"/>
        <v>3.7826783795684724</v>
      </c>
      <c r="L146" s="20">
        <f t="shared" si="33"/>
        <v>5.211029326287979</v>
      </c>
      <c r="M146" s="19">
        <f t="shared" si="34"/>
        <v>8.993707705856451</v>
      </c>
    </row>
    <row r="147" spans="1:13" s="14" customFormat="1" ht="10.5" customHeight="1">
      <c r="A147" s="66" t="s">
        <v>24</v>
      </c>
      <c r="B147" s="18">
        <v>516</v>
      </c>
      <c r="C147" s="19">
        <v>8.962459931140925</v>
      </c>
      <c r="D147" s="19">
        <f t="shared" si="28"/>
        <v>17.369108393683966</v>
      </c>
      <c r="E147" s="19">
        <v>1951.862</v>
      </c>
      <c r="F147" s="19">
        <v>2688.8911</v>
      </c>
      <c r="G147" s="19">
        <v>4640.7532</v>
      </c>
      <c r="H147" s="19">
        <f t="shared" si="29"/>
        <v>217.78194993297194</v>
      </c>
      <c r="I147" s="19">
        <f t="shared" si="30"/>
        <v>300.0170846685953</v>
      </c>
      <c r="J147" s="19">
        <f t="shared" si="31"/>
        <v>517.7990346015672</v>
      </c>
      <c r="K147" s="20">
        <f t="shared" si="32"/>
        <v>3.7826782945736435</v>
      </c>
      <c r="L147" s="20">
        <f t="shared" si="33"/>
        <v>5.211029263565891</v>
      </c>
      <c r="M147" s="19">
        <f t="shared" si="34"/>
        <v>8.993707558139533</v>
      </c>
    </row>
    <row r="148" spans="1:13" s="14" customFormat="1" ht="10.5" customHeight="1">
      <c r="A148" s="66" t="s">
        <v>25</v>
      </c>
      <c r="B148" s="18">
        <v>2195</v>
      </c>
      <c r="C148" s="19">
        <v>38.1251929241363</v>
      </c>
      <c r="D148" s="19">
        <f t="shared" si="28"/>
        <v>17.369108393683966</v>
      </c>
      <c r="E148" s="19">
        <v>8302.979</v>
      </c>
      <c r="F148" s="19">
        <v>11438.2094</v>
      </c>
      <c r="G148" s="19">
        <v>19741.1884</v>
      </c>
      <c r="H148" s="19">
        <f t="shared" si="29"/>
        <v>217.781953694549</v>
      </c>
      <c r="I148" s="19">
        <f t="shared" si="30"/>
        <v>300.01708903507466</v>
      </c>
      <c r="J148" s="19">
        <f t="shared" si="31"/>
        <v>517.7990427296237</v>
      </c>
      <c r="K148" s="20">
        <f t="shared" si="32"/>
        <v>3.7826783599088833</v>
      </c>
      <c r="L148" s="20">
        <f t="shared" si="33"/>
        <v>5.2110293394077445</v>
      </c>
      <c r="M148" s="19">
        <f t="shared" si="34"/>
        <v>8.993707699316628</v>
      </c>
    </row>
    <row r="149" spans="1:13" s="14" customFormat="1" ht="10.5" customHeight="1">
      <c r="A149" s="66" t="s">
        <v>26</v>
      </c>
      <c r="B149" s="18">
        <v>173</v>
      </c>
      <c r="C149" s="19">
        <v>3.0048557521073254</v>
      </c>
      <c r="D149" s="19">
        <f t="shared" si="28"/>
        <v>17.369108393683963</v>
      </c>
      <c r="E149" s="19">
        <v>654.4034</v>
      </c>
      <c r="F149" s="19">
        <v>901.5081</v>
      </c>
      <c r="G149" s="19">
        <v>1555.9114</v>
      </c>
      <c r="H149" s="19">
        <f t="shared" si="29"/>
        <v>217.78196824957823</v>
      </c>
      <c r="I149" s="19">
        <f t="shared" si="30"/>
        <v>300.0170971161482</v>
      </c>
      <c r="J149" s="19">
        <f t="shared" si="31"/>
        <v>517.7990653657264</v>
      </c>
      <c r="K149" s="20">
        <f t="shared" si="32"/>
        <v>3.7826786127167633</v>
      </c>
      <c r="L149" s="20">
        <f t="shared" si="33"/>
        <v>5.211029479768786</v>
      </c>
      <c r="M149" s="19">
        <f t="shared" si="34"/>
        <v>8.99370809248555</v>
      </c>
    </row>
    <row r="150" spans="1:13" s="14" customFormat="1" ht="10.5" customHeight="1">
      <c r="A150" s="31" t="s">
        <v>27</v>
      </c>
      <c r="B150" s="21">
        <v>2754</v>
      </c>
      <c r="C150" s="22">
        <v>47.834524516205626</v>
      </c>
      <c r="D150" s="22">
        <f t="shared" si="28"/>
        <v>17.36910839368396</v>
      </c>
      <c r="E150" s="22">
        <v>10417.4963</v>
      </c>
      <c r="F150" s="22">
        <v>14351.1748</v>
      </c>
      <c r="G150" s="22">
        <v>24768.671</v>
      </c>
      <c r="H150" s="22">
        <f t="shared" si="29"/>
        <v>217.78195571842065</v>
      </c>
      <c r="I150" s="22">
        <f t="shared" si="30"/>
        <v>300.0170890198362</v>
      </c>
      <c r="J150" s="22">
        <f t="shared" si="31"/>
        <v>517.7990447382568</v>
      </c>
      <c r="K150" s="23">
        <f t="shared" si="32"/>
        <v>3.782678395061729</v>
      </c>
      <c r="L150" s="23">
        <f t="shared" si="33"/>
        <v>5.211029339143065</v>
      </c>
      <c r="M150" s="22">
        <f t="shared" si="34"/>
        <v>8.993707734204794</v>
      </c>
    </row>
    <row r="151" spans="1:13" s="14" customFormat="1" ht="10.5" customHeight="1">
      <c r="A151" s="4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</row>
    <row r="152" spans="1:13" s="14" customFormat="1" ht="10.5" customHeight="1">
      <c r="A152" s="65" t="s">
        <v>2</v>
      </c>
      <c r="B152" s="15">
        <v>6888</v>
      </c>
      <c r="C152" s="16">
        <v>284.4</v>
      </c>
      <c r="D152" s="16">
        <f t="shared" si="28"/>
        <v>41.289198606271775</v>
      </c>
      <c r="E152" s="16">
        <v>13248.000099999997</v>
      </c>
      <c r="F152" s="16">
        <v>85314</v>
      </c>
      <c r="G152" s="16">
        <v>98562</v>
      </c>
      <c r="H152" s="16">
        <f aca="true" t="shared" si="35" ref="H152:H158">E152/C152</f>
        <v>46.582278832630095</v>
      </c>
      <c r="I152" s="16">
        <f aca="true" t="shared" si="36" ref="I152:I158">F152/C152</f>
        <v>299.9789029535865</v>
      </c>
      <c r="J152" s="16">
        <f aca="true" t="shared" si="37" ref="J152:J158">SUM(H152:I152)</f>
        <v>346.5611817862166</v>
      </c>
      <c r="K152" s="17">
        <f t="shared" si="32"/>
        <v>1.9233449622531935</v>
      </c>
      <c r="L152" s="17">
        <f t="shared" si="33"/>
        <v>12.38588850174216</v>
      </c>
      <c r="M152" s="16">
        <f aca="true" t="shared" si="38" ref="M152:M158">SUM(K152:L152)</f>
        <v>14.309233463995353</v>
      </c>
    </row>
    <row r="153" spans="1:13" s="14" customFormat="1" ht="10.5" customHeight="1">
      <c r="A153" s="66" t="s">
        <v>130</v>
      </c>
      <c r="B153" s="18">
        <v>3895</v>
      </c>
      <c r="C153" s="19">
        <v>160.82142857142858</v>
      </c>
      <c r="D153" s="19">
        <f t="shared" si="28"/>
        <v>41.28919860627178</v>
      </c>
      <c r="E153" s="19">
        <v>7491.4286</v>
      </c>
      <c r="F153" s="19">
        <v>48243.0357</v>
      </c>
      <c r="G153" s="19">
        <v>55734.4643</v>
      </c>
      <c r="H153" s="19">
        <f t="shared" si="35"/>
        <v>46.582278658671996</v>
      </c>
      <c r="I153" s="19">
        <f t="shared" si="36"/>
        <v>299.97890286475683</v>
      </c>
      <c r="J153" s="19">
        <f t="shared" si="37"/>
        <v>346.56118152342884</v>
      </c>
      <c r="K153" s="20">
        <f t="shared" si="32"/>
        <v>1.9233449550706034</v>
      </c>
      <c r="L153" s="20">
        <f t="shared" si="33"/>
        <v>12.385888498074454</v>
      </c>
      <c r="M153" s="19">
        <f t="shared" si="38"/>
        <v>14.309233453145058</v>
      </c>
    </row>
    <row r="154" spans="1:13" s="14" customFormat="1" ht="10.5" customHeight="1">
      <c r="A154" s="66" t="s">
        <v>131</v>
      </c>
      <c r="B154" s="18">
        <v>560</v>
      </c>
      <c r="C154" s="19">
        <v>23.121951219512198</v>
      </c>
      <c r="D154" s="19">
        <f t="shared" si="28"/>
        <v>41.28919860627178</v>
      </c>
      <c r="E154" s="19">
        <v>1077.0732</v>
      </c>
      <c r="F154" s="19">
        <v>6936.0976</v>
      </c>
      <c r="G154" s="19">
        <v>8013.1707</v>
      </c>
      <c r="H154" s="19">
        <f t="shared" si="35"/>
        <v>46.58227974683544</v>
      </c>
      <c r="I154" s="19">
        <f t="shared" si="36"/>
        <v>299.9789046413502</v>
      </c>
      <c r="J154" s="19">
        <f t="shared" si="37"/>
        <v>346.56118438818567</v>
      </c>
      <c r="K154" s="20">
        <f t="shared" si="32"/>
        <v>1.923345</v>
      </c>
      <c r="L154" s="20">
        <f t="shared" si="33"/>
        <v>12.385888571428572</v>
      </c>
      <c r="M154" s="19">
        <f t="shared" si="38"/>
        <v>14.309233571428571</v>
      </c>
    </row>
    <row r="155" spans="1:13" s="14" customFormat="1" ht="10.5" customHeight="1">
      <c r="A155" s="66" t="s">
        <v>132</v>
      </c>
      <c r="B155" s="18">
        <v>651</v>
      </c>
      <c r="C155" s="19">
        <v>26.87926829268293</v>
      </c>
      <c r="D155" s="19">
        <f t="shared" si="28"/>
        <v>41.28919860627178</v>
      </c>
      <c r="E155" s="19">
        <v>1252.0976</v>
      </c>
      <c r="F155" s="19">
        <v>8063.2134</v>
      </c>
      <c r="G155" s="19">
        <v>9315.311</v>
      </c>
      <c r="H155" s="19">
        <f t="shared" si="35"/>
        <v>46.58227993285241</v>
      </c>
      <c r="I155" s="19">
        <f t="shared" si="36"/>
        <v>299.97890240914654</v>
      </c>
      <c r="J155" s="19">
        <f t="shared" si="37"/>
        <v>346.561182341999</v>
      </c>
      <c r="K155" s="20">
        <f t="shared" si="32"/>
        <v>1.9233450076804917</v>
      </c>
      <c r="L155" s="20">
        <f t="shared" si="33"/>
        <v>12.385888479262672</v>
      </c>
      <c r="M155" s="19">
        <f t="shared" si="38"/>
        <v>14.309233486943164</v>
      </c>
    </row>
    <row r="156" spans="1:13" s="14" customFormat="1" ht="10.5" customHeight="1">
      <c r="A156" s="66" t="s">
        <v>133</v>
      </c>
      <c r="B156" s="18">
        <v>1164</v>
      </c>
      <c r="C156" s="19">
        <v>48.060627177700354</v>
      </c>
      <c r="D156" s="19">
        <f t="shared" si="28"/>
        <v>41.28919860627178</v>
      </c>
      <c r="E156" s="19">
        <v>2238.7735</v>
      </c>
      <c r="F156" s="19">
        <v>14417.1742</v>
      </c>
      <c r="G156" s="19">
        <v>16655.9477</v>
      </c>
      <c r="H156" s="19">
        <f t="shared" si="35"/>
        <v>46.58227808227122</v>
      </c>
      <c r="I156" s="19">
        <f t="shared" si="36"/>
        <v>299.9789026200936</v>
      </c>
      <c r="J156" s="19">
        <f t="shared" si="37"/>
        <v>346.5611807023648</v>
      </c>
      <c r="K156" s="20">
        <f t="shared" si="32"/>
        <v>1.9233449312714774</v>
      </c>
      <c r="L156" s="20">
        <f t="shared" si="33"/>
        <v>12.385888487972508</v>
      </c>
      <c r="M156" s="19">
        <f t="shared" si="38"/>
        <v>14.309233419243986</v>
      </c>
    </row>
    <row r="157" spans="1:13" s="14" customFormat="1" ht="10.5" customHeight="1">
      <c r="A157" s="66" t="s">
        <v>134</v>
      </c>
      <c r="B157" s="18">
        <v>107</v>
      </c>
      <c r="C157" s="19">
        <v>4.417944250871081</v>
      </c>
      <c r="D157" s="19">
        <f t="shared" si="28"/>
        <v>41.28919860627178</v>
      </c>
      <c r="E157" s="19">
        <v>205.7979</v>
      </c>
      <c r="F157" s="19">
        <v>1325.2901</v>
      </c>
      <c r="G157" s="19">
        <v>1531.088</v>
      </c>
      <c r="H157" s="19">
        <f t="shared" si="35"/>
        <v>46.58227635159115</v>
      </c>
      <c r="I157" s="19">
        <f t="shared" si="36"/>
        <v>299.9789098150558</v>
      </c>
      <c r="J157" s="19">
        <f t="shared" si="37"/>
        <v>346.5611861666469</v>
      </c>
      <c r="K157" s="20">
        <f t="shared" si="32"/>
        <v>1.923344859813084</v>
      </c>
      <c r="L157" s="20">
        <f t="shared" si="33"/>
        <v>12.385888785046728</v>
      </c>
      <c r="M157" s="19">
        <f t="shared" si="38"/>
        <v>14.309233644859813</v>
      </c>
    </row>
    <row r="158" spans="1:13" s="14" customFormat="1" ht="10.5" customHeight="1">
      <c r="A158" s="31" t="s">
        <v>135</v>
      </c>
      <c r="B158" s="21">
        <v>511</v>
      </c>
      <c r="C158" s="22">
        <v>21.09878048780488</v>
      </c>
      <c r="D158" s="22">
        <f t="shared" si="28"/>
        <v>41.28919860627178</v>
      </c>
      <c r="E158" s="22">
        <v>982.8293</v>
      </c>
      <c r="F158" s="22">
        <v>6329.189</v>
      </c>
      <c r="G158" s="22">
        <v>7312.0183</v>
      </c>
      <c r="H158" s="22">
        <f t="shared" si="35"/>
        <v>46.58227998381596</v>
      </c>
      <c r="I158" s="22">
        <f t="shared" si="36"/>
        <v>299.97890179758394</v>
      </c>
      <c r="J158" s="22">
        <f t="shared" si="37"/>
        <v>346.5611817813999</v>
      </c>
      <c r="K158" s="23">
        <f t="shared" si="32"/>
        <v>1.9233450097847358</v>
      </c>
      <c r="L158" s="23">
        <f t="shared" si="33"/>
        <v>12.385888454011742</v>
      </c>
      <c r="M158" s="22">
        <f t="shared" si="38"/>
        <v>14.309233463796478</v>
      </c>
    </row>
    <row r="159" spans="1:13" s="14" customFormat="1" ht="10.5" customHeight="1">
      <c r="A159" s="4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3" s="14" customFormat="1" ht="10.5" customHeight="1">
      <c r="A160" s="65" t="s">
        <v>7</v>
      </c>
      <c r="B160" s="15">
        <v>4283</v>
      </c>
      <c r="C160" s="16">
        <v>207.6</v>
      </c>
      <c r="D160" s="16">
        <f t="shared" si="28"/>
        <v>48.47069810880224</v>
      </c>
      <c r="E160" s="16">
        <v>46558.0001</v>
      </c>
      <c r="F160" s="16">
        <v>67425.9999</v>
      </c>
      <c r="G160" s="16">
        <v>113984.0001</v>
      </c>
      <c r="H160" s="16">
        <f aca="true" t="shared" si="39" ref="H160:H171">E160/C160</f>
        <v>224.2678232177264</v>
      </c>
      <c r="I160" s="16">
        <f aca="true" t="shared" si="40" ref="I160:I171">F160/C160</f>
        <v>324.7880534682081</v>
      </c>
      <c r="J160" s="16">
        <f aca="true" t="shared" si="41" ref="J160:J171">SUM(H160:I160)</f>
        <v>549.0558766859344</v>
      </c>
      <c r="K160" s="17">
        <f t="shared" si="32"/>
        <v>10.870417954704646</v>
      </c>
      <c r="L160" s="17">
        <f t="shared" si="33"/>
        <v>15.742703689003035</v>
      </c>
      <c r="M160" s="16">
        <f aca="true" t="shared" si="42" ref="M160:M171">SUM(K160:L160)</f>
        <v>26.61312164370768</v>
      </c>
    </row>
    <row r="161" spans="1:13" s="14" customFormat="1" ht="10.5" customHeight="1">
      <c r="A161" s="66" t="s">
        <v>200</v>
      </c>
      <c r="B161" s="18">
        <v>118</v>
      </c>
      <c r="C161" s="19">
        <v>5.719542376838665</v>
      </c>
      <c r="D161" s="19">
        <f t="shared" si="28"/>
        <v>48.47069810880224</v>
      </c>
      <c r="E161" s="19">
        <v>1282.7093</v>
      </c>
      <c r="F161" s="19">
        <v>1857.639</v>
      </c>
      <c r="G161" s="19">
        <v>3140.3484</v>
      </c>
      <c r="H161" s="19">
        <f t="shared" si="39"/>
        <v>224.26781995607587</v>
      </c>
      <c r="I161" s="19">
        <f t="shared" si="40"/>
        <v>324.7880472959733</v>
      </c>
      <c r="J161" s="19">
        <f t="shared" si="41"/>
        <v>549.0558672520492</v>
      </c>
      <c r="K161" s="20">
        <f t="shared" si="32"/>
        <v>10.87041779661017</v>
      </c>
      <c r="L161" s="20">
        <f t="shared" si="33"/>
        <v>15.742703389830508</v>
      </c>
      <c r="M161" s="19">
        <f t="shared" si="42"/>
        <v>26.61312118644068</v>
      </c>
    </row>
    <row r="162" spans="1:13" s="14" customFormat="1" ht="10.5" customHeight="1">
      <c r="A162" s="66" t="s">
        <v>201</v>
      </c>
      <c r="B162" s="18">
        <v>669</v>
      </c>
      <c r="C162" s="19">
        <v>32.4268970347887</v>
      </c>
      <c r="D162" s="19">
        <f t="shared" si="28"/>
        <v>48.470698108802246</v>
      </c>
      <c r="E162" s="19">
        <v>7272.3096</v>
      </c>
      <c r="F162" s="19">
        <v>10531.8688</v>
      </c>
      <c r="G162" s="19">
        <v>17804.1784</v>
      </c>
      <c r="H162" s="19">
        <f t="shared" si="39"/>
        <v>224.2678228569947</v>
      </c>
      <c r="I162" s="19">
        <f t="shared" si="40"/>
        <v>324.7880544568</v>
      </c>
      <c r="J162" s="19">
        <f t="shared" si="41"/>
        <v>549.0558773137948</v>
      </c>
      <c r="K162" s="20">
        <f t="shared" si="32"/>
        <v>10.870417937219731</v>
      </c>
      <c r="L162" s="20">
        <f t="shared" si="33"/>
        <v>15.742703736920777</v>
      </c>
      <c r="M162" s="19">
        <f t="shared" si="42"/>
        <v>26.61312167414051</v>
      </c>
    </row>
    <row r="163" spans="1:13" s="14" customFormat="1" ht="10.5" customHeight="1">
      <c r="A163" s="66" t="s">
        <v>202</v>
      </c>
      <c r="B163" s="18">
        <v>34</v>
      </c>
      <c r="C163" s="19">
        <v>1.6480037356992763</v>
      </c>
      <c r="D163" s="19">
        <f t="shared" si="28"/>
        <v>48.470698108802246</v>
      </c>
      <c r="E163" s="19">
        <v>369.5942</v>
      </c>
      <c r="F163" s="19">
        <v>535.2519</v>
      </c>
      <c r="G163" s="19">
        <v>904.8461</v>
      </c>
      <c r="H163" s="19">
        <f t="shared" si="39"/>
        <v>224.2678168706789</v>
      </c>
      <c r="I163" s="19">
        <f t="shared" si="40"/>
        <v>324.78803803978235</v>
      </c>
      <c r="J163" s="19">
        <f t="shared" si="41"/>
        <v>549.0558549104612</v>
      </c>
      <c r="K163" s="20">
        <f t="shared" si="32"/>
        <v>10.870417647058824</v>
      </c>
      <c r="L163" s="20">
        <f t="shared" si="33"/>
        <v>15.74270294117647</v>
      </c>
      <c r="M163" s="19">
        <f t="shared" si="42"/>
        <v>26.613120588235294</v>
      </c>
    </row>
    <row r="164" spans="1:13" s="14" customFormat="1" ht="10.5" customHeight="1">
      <c r="A164" s="66" t="s">
        <v>203</v>
      </c>
      <c r="B164" s="18">
        <v>888</v>
      </c>
      <c r="C164" s="19">
        <v>43.04197992061639</v>
      </c>
      <c r="D164" s="19">
        <f t="shared" si="28"/>
        <v>48.47069810880224</v>
      </c>
      <c r="E164" s="19">
        <v>9652.9311</v>
      </c>
      <c r="F164" s="19">
        <v>13979.5209</v>
      </c>
      <c r="G164" s="19">
        <v>23632.452</v>
      </c>
      <c r="H164" s="19">
        <f t="shared" si="39"/>
        <v>224.2678222006327</v>
      </c>
      <c r="I164" s="19">
        <f t="shared" si="40"/>
        <v>324.7880540296438</v>
      </c>
      <c r="J164" s="19">
        <f t="shared" si="41"/>
        <v>549.0558762302765</v>
      </c>
      <c r="K164" s="20">
        <f t="shared" si="32"/>
        <v>10.870417905405406</v>
      </c>
      <c r="L164" s="20">
        <f t="shared" si="33"/>
        <v>15.742703716216216</v>
      </c>
      <c r="M164" s="19">
        <f t="shared" si="42"/>
        <v>26.613121621621623</v>
      </c>
    </row>
    <row r="165" spans="1:13" s="14" customFormat="1" ht="10.5" customHeight="1">
      <c r="A165" s="66" t="s">
        <v>204</v>
      </c>
      <c r="B165" s="18">
        <v>337</v>
      </c>
      <c r="C165" s="19">
        <v>16.334625262666354</v>
      </c>
      <c r="D165" s="19">
        <f t="shared" si="28"/>
        <v>48.47069810880224</v>
      </c>
      <c r="E165" s="19">
        <v>3663.3308</v>
      </c>
      <c r="F165" s="19">
        <v>5305.2912</v>
      </c>
      <c r="G165" s="19">
        <v>8968.622</v>
      </c>
      <c r="H165" s="19">
        <f t="shared" si="39"/>
        <v>224.2678201117191</v>
      </c>
      <c r="I165" s="19">
        <f t="shared" si="40"/>
        <v>324.78805694585</v>
      </c>
      <c r="J165" s="19">
        <f t="shared" si="41"/>
        <v>549.0558770575691</v>
      </c>
      <c r="K165" s="20">
        <f t="shared" si="32"/>
        <v>10.870417804154304</v>
      </c>
      <c r="L165" s="20">
        <f t="shared" si="33"/>
        <v>15.742703857566765</v>
      </c>
      <c r="M165" s="19">
        <f t="shared" si="42"/>
        <v>26.613121661721067</v>
      </c>
    </row>
    <row r="166" spans="1:13" s="14" customFormat="1" ht="10.5" customHeight="1">
      <c r="A166" s="66" t="s">
        <v>205</v>
      </c>
      <c r="B166" s="18">
        <v>59</v>
      </c>
      <c r="C166" s="19">
        <v>2.8597711884193324</v>
      </c>
      <c r="D166" s="19">
        <f t="shared" si="28"/>
        <v>48.47069810880224</v>
      </c>
      <c r="E166" s="19">
        <v>641.3547</v>
      </c>
      <c r="F166" s="19">
        <v>928.8195</v>
      </c>
      <c r="G166" s="19">
        <v>1570.1742</v>
      </c>
      <c r="H166" s="19">
        <f t="shared" si="39"/>
        <v>224.26783743999215</v>
      </c>
      <c r="I166" s="19">
        <f t="shared" si="40"/>
        <v>324.7880472959733</v>
      </c>
      <c r="J166" s="19">
        <f t="shared" si="41"/>
        <v>549.0558847359655</v>
      </c>
      <c r="K166" s="20">
        <f t="shared" si="32"/>
        <v>10.870418644067795</v>
      </c>
      <c r="L166" s="20">
        <f t="shared" si="33"/>
        <v>15.742703389830508</v>
      </c>
      <c r="M166" s="19">
        <f t="shared" si="42"/>
        <v>26.613122033898303</v>
      </c>
    </row>
    <row r="167" spans="1:13" s="14" customFormat="1" ht="10.5" customHeight="1">
      <c r="A167" s="66" t="s">
        <v>206</v>
      </c>
      <c r="B167" s="18">
        <v>295</v>
      </c>
      <c r="C167" s="19">
        <v>14.298855942096662</v>
      </c>
      <c r="D167" s="19">
        <f t="shared" si="28"/>
        <v>48.47069810880224</v>
      </c>
      <c r="E167" s="19">
        <v>3206.7733</v>
      </c>
      <c r="F167" s="19">
        <v>4644.0976</v>
      </c>
      <c r="G167" s="19">
        <v>7850.8709</v>
      </c>
      <c r="H167" s="19">
        <f t="shared" si="39"/>
        <v>224.26782345285912</v>
      </c>
      <c r="I167" s="19">
        <f t="shared" si="40"/>
        <v>324.78805428953984</v>
      </c>
      <c r="J167" s="19">
        <f t="shared" si="41"/>
        <v>549.0558777423989</v>
      </c>
      <c r="K167" s="20">
        <f t="shared" si="32"/>
        <v>10.870417966101694</v>
      </c>
      <c r="L167" s="20">
        <f t="shared" si="33"/>
        <v>15.74270372881356</v>
      </c>
      <c r="M167" s="19">
        <f t="shared" si="42"/>
        <v>26.613121694915254</v>
      </c>
    </row>
    <row r="168" spans="1:13" s="14" customFormat="1" ht="10.5" customHeight="1">
      <c r="A168" s="66" t="s">
        <v>207</v>
      </c>
      <c r="B168" s="18">
        <v>111</v>
      </c>
      <c r="C168" s="19">
        <v>5.380247490077049</v>
      </c>
      <c r="D168" s="19">
        <f t="shared" si="28"/>
        <v>48.47069810880224</v>
      </c>
      <c r="E168" s="19">
        <v>1206.6164</v>
      </c>
      <c r="F168" s="19">
        <v>1747.4401</v>
      </c>
      <c r="G168" s="19">
        <v>2954.0565</v>
      </c>
      <c r="H168" s="19">
        <f t="shared" si="39"/>
        <v>224.26782452394593</v>
      </c>
      <c r="I168" s="19">
        <f t="shared" si="40"/>
        <v>324.7880517063306</v>
      </c>
      <c r="J168" s="19">
        <f t="shared" si="41"/>
        <v>549.0558762302765</v>
      </c>
      <c r="K168" s="20">
        <f t="shared" si="32"/>
        <v>10.87041801801802</v>
      </c>
      <c r="L168" s="20">
        <f t="shared" si="33"/>
        <v>15.742703603603603</v>
      </c>
      <c r="M168" s="19">
        <f t="shared" si="42"/>
        <v>26.613121621621623</v>
      </c>
    </row>
    <row r="169" spans="1:13" s="14" customFormat="1" ht="10.5" customHeight="1">
      <c r="A169" s="66" t="s">
        <v>208</v>
      </c>
      <c r="B169" s="18">
        <v>756</v>
      </c>
      <c r="C169" s="19">
        <v>36.643847770254496</v>
      </c>
      <c r="D169" s="19">
        <f t="shared" si="28"/>
        <v>48.470698108802246</v>
      </c>
      <c r="E169" s="19">
        <v>8218.036</v>
      </c>
      <c r="F169" s="19">
        <v>11901.484</v>
      </c>
      <c r="G169" s="19">
        <v>20119.52</v>
      </c>
      <c r="H169" s="19">
        <f t="shared" si="39"/>
        <v>224.26782393389811</v>
      </c>
      <c r="I169" s="19">
        <f t="shared" si="40"/>
        <v>324.7880537714979</v>
      </c>
      <c r="J169" s="19">
        <f t="shared" si="41"/>
        <v>549.055877705396</v>
      </c>
      <c r="K169" s="20">
        <f t="shared" si="32"/>
        <v>10.870417989417989</v>
      </c>
      <c r="L169" s="20">
        <f t="shared" si="33"/>
        <v>15.742703703703704</v>
      </c>
      <c r="M169" s="19">
        <f t="shared" si="42"/>
        <v>26.61312169312169</v>
      </c>
    </row>
    <row r="170" spans="1:13" s="14" customFormat="1" ht="10.5" customHeight="1">
      <c r="A170" s="66" t="s">
        <v>209</v>
      </c>
      <c r="B170" s="18">
        <v>65</v>
      </c>
      <c r="C170" s="19">
        <v>3.1505953770721455</v>
      </c>
      <c r="D170" s="19">
        <f t="shared" si="28"/>
        <v>48.470698108802246</v>
      </c>
      <c r="E170" s="19">
        <v>706.5772</v>
      </c>
      <c r="F170" s="19">
        <v>1023.2757</v>
      </c>
      <c r="G170" s="19">
        <v>1729.8529</v>
      </c>
      <c r="H170" s="19">
        <f t="shared" si="39"/>
        <v>224.26783367422559</v>
      </c>
      <c r="I170" s="19">
        <f t="shared" si="40"/>
        <v>324.7880408403735</v>
      </c>
      <c r="J170" s="19">
        <f t="shared" si="41"/>
        <v>549.055874514599</v>
      </c>
      <c r="K170" s="20">
        <f t="shared" si="32"/>
        <v>10.870418461538462</v>
      </c>
      <c r="L170" s="20">
        <f t="shared" si="33"/>
        <v>15.742703076923078</v>
      </c>
      <c r="M170" s="19">
        <f t="shared" si="42"/>
        <v>26.61312153846154</v>
      </c>
    </row>
    <row r="171" spans="1:13" s="14" customFormat="1" ht="10.5" customHeight="1">
      <c r="A171" s="31" t="s">
        <v>210</v>
      </c>
      <c r="B171" s="21">
        <v>951</v>
      </c>
      <c r="C171" s="22">
        <v>46.09563390147093</v>
      </c>
      <c r="D171" s="22">
        <f t="shared" si="28"/>
        <v>48.47069810880224</v>
      </c>
      <c r="E171" s="22">
        <v>10337.7675</v>
      </c>
      <c r="F171" s="22">
        <v>14971.3112</v>
      </c>
      <c r="G171" s="22">
        <v>25309.0787</v>
      </c>
      <c r="H171" s="22">
        <f t="shared" si="39"/>
        <v>224.26782376172326</v>
      </c>
      <c r="I171" s="22">
        <f t="shared" si="40"/>
        <v>324.78805328940837</v>
      </c>
      <c r="J171" s="22">
        <f t="shared" si="41"/>
        <v>549.0558770511316</v>
      </c>
      <c r="K171" s="23">
        <f t="shared" si="32"/>
        <v>10.870417981072555</v>
      </c>
      <c r="L171" s="23">
        <f t="shared" si="33"/>
        <v>15.742703680336488</v>
      </c>
      <c r="M171" s="22">
        <f t="shared" si="42"/>
        <v>26.613121661409043</v>
      </c>
    </row>
    <row r="172" spans="1:13" s="14" customFormat="1" ht="10.5" customHeight="1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</row>
    <row r="173" spans="1:13" s="14" customFormat="1" ht="10.5" customHeight="1">
      <c r="A173" s="65" t="s">
        <v>8</v>
      </c>
      <c r="B173" s="15">
        <v>5579</v>
      </c>
      <c r="C173" s="16">
        <v>131.8</v>
      </c>
      <c r="D173" s="16">
        <f t="shared" si="28"/>
        <v>23.62430543108084</v>
      </c>
      <c r="E173" s="16">
        <v>21555.999900000003</v>
      </c>
      <c r="F173" s="16">
        <v>42538.0001</v>
      </c>
      <c r="G173" s="16">
        <v>64094.000100000005</v>
      </c>
      <c r="H173" s="16">
        <f aca="true" t="shared" si="43" ref="H173:H195">E173/C173</f>
        <v>163.55083383915024</v>
      </c>
      <c r="I173" s="16">
        <f aca="true" t="shared" si="44" ref="I173:I195">F173/C173</f>
        <v>322.74658649468887</v>
      </c>
      <c r="J173" s="16">
        <f aca="true" t="shared" si="45" ref="J173:J195">SUM(H173:I173)</f>
        <v>486.2974203338391</v>
      </c>
      <c r="K173" s="17">
        <f t="shared" si="32"/>
        <v>3.863774852124037</v>
      </c>
      <c r="L173" s="17">
        <f t="shared" si="33"/>
        <v>7.624663936189281</v>
      </c>
      <c r="M173" s="16">
        <f aca="true" t="shared" si="46" ref="M173:M195">SUM(K173:L173)</f>
        <v>11.488438788313317</v>
      </c>
    </row>
    <row r="174" spans="1:13" s="14" customFormat="1" ht="10.5" customHeight="1">
      <c r="A174" s="66" t="s">
        <v>211</v>
      </c>
      <c r="B174" s="18">
        <v>379</v>
      </c>
      <c r="C174" s="19">
        <v>8.953611758379639</v>
      </c>
      <c r="D174" s="19">
        <f t="shared" si="28"/>
        <v>23.624305431080842</v>
      </c>
      <c r="E174" s="19">
        <v>1464.3707</v>
      </c>
      <c r="F174" s="19">
        <v>2889.7476</v>
      </c>
      <c r="G174" s="19">
        <v>4354.1183</v>
      </c>
      <c r="H174" s="19">
        <f t="shared" si="43"/>
        <v>163.55083730646496</v>
      </c>
      <c r="I174" s="19">
        <f t="shared" si="44"/>
        <v>322.7465829412919</v>
      </c>
      <c r="J174" s="19">
        <f t="shared" si="45"/>
        <v>486.2974202477568</v>
      </c>
      <c r="K174" s="20">
        <f t="shared" si="32"/>
        <v>3.863774934036939</v>
      </c>
      <c r="L174" s="20">
        <f t="shared" si="33"/>
        <v>7.624663852242745</v>
      </c>
      <c r="M174" s="19">
        <f t="shared" si="46"/>
        <v>11.488438786279684</v>
      </c>
    </row>
    <row r="175" spans="1:13" s="14" customFormat="1" ht="10.5" customHeight="1">
      <c r="A175" s="66" t="s">
        <v>212</v>
      </c>
      <c r="B175" s="18">
        <v>504</v>
      </c>
      <c r="C175" s="19">
        <v>11.906649937264744</v>
      </c>
      <c r="D175" s="19">
        <f t="shared" si="28"/>
        <v>23.62430543108084</v>
      </c>
      <c r="E175" s="19">
        <v>1947.3425</v>
      </c>
      <c r="F175" s="19">
        <v>3842.8306</v>
      </c>
      <c r="G175" s="19">
        <v>5790.1731</v>
      </c>
      <c r="H175" s="19">
        <f t="shared" si="43"/>
        <v>163.55083169996627</v>
      </c>
      <c r="I175" s="19">
        <f t="shared" si="44"/>
        <v>322.746584492497</v>
      </c>
      <c r="J175" s="19">
        <f t="shared" si="45"/>
        <v>486.2974161924633</v>
      </c>
      <c r="K175" s="20">
        <f t="shared" si="32"/>
        <v>3.8637748015873017</v>
      </c>
      <c r="L175" s="20">
        <f t="shared" si="33"/>
        <v>7.624663888888889</v>
      </c>
      <c r="M175" s="19">
        <f t="shared" si="46"/>
        <v>11.48843869047619</v>
      </c>
    </row>
    <row r="176" spans="1:13" s="14" customFormat="1" ht="10.5" customHeight="1">
      <c r="A176" s="66" t="s">
        <v>213</v>
      </c>
      <c r="B176" s="18">
        <v>307</v>
      </c>
      <c r="C176" s="19">
        <v>7.252661767341818</v>
      </c>
      <c r="D176" s="19">
        <f t="shared" si="28"/>
        <v>23.624305431080842</v>
      </c>
      <c r="E176" s="19">
        <v>1186.1789</v>
      </c>
      <c r="F176" s="19">
        <v>2340.7718</v>
      </c>
      <c r="G176" s="19">
        <v>3526.9507</v>
      </c>
      <c r="H176" s="19">
        <f t="shared" si="43"/>
        <v>163.55083665162397</v>
      </c>
      <c r="I176" s="19">
        <f t="shared" si="44"/>
        <v>322.74658257749127</v>
      </c>
      <c r="J176" s="19">
        <f t="shared" si="45"/>
        <v>486.29741922911523</v>
      </c>
      <c r="K176" s="20">
        <f t="shared" si="32"/>
        <v>3.863774918566776</v>
      </c>
      <c r="L176" s="20">
        <f t="shared" si="33"/>
        <v>7.624663843648208</v>
      </c>
      <c r="M176" s="19">
        <f t="shared" si="46"/>
        <v>11.488438762214983</v>
      </c>
    </row>
    <row r="177" spans="1:13" s="14" customFormat="1" ht="10.5" customHeight="1">
      <c r="A177" s="66" t="s">
        <v>214</v>
      </c>
      <c r="B177" s="18">
        <v>68</v>
      </c>
      <c r="C177" s="19">
        <v>1.6064527693134971</v>
      </c>
      <c r="D177" s="19">
        <f t="shared" si="28"/>
        <v>23.624305431080842</v>
      </c>
      <c r="E177" s="19">
        <v>262.7367</v>
      </c>
      <c r="F177" s="19">
        <v>518.4771</v>
      </c>
      <c r="G177" s="19">
        <v>781.2138</v>
      </c>
      <c r="H177" s="19">
        <f t="shared" si="43"/>
        <v>163.55084009863427</v>
      </c>
      <c r="I177" s="19">
        <f t="shared" si="44"/>
        <v>322.74655682629646</v>
      </c>
      <c r="J177" s="19">
        <f t="shared" si="45"/>
        <v>486.2973969249307</v>
      </c>
      <c r="K177" s="20">
        <f t="shared" si="32"/>
        <v>3.863775</v>
      </c>
      <c r="L177" s="20">
        <f t="shared" si="33"/>
        <v>7.624663235294117</v>
      </c>
      <c r="M177" s="19">
        <f t="shared" si="46"/>
        <v>11.488438235294117</v>
      </c>
    </row>
    <row r="178" spans="1:13" s="14" customFormat="1" ht="10.5" customHeight="1">
      <c r="A178" s="66" t="s">
        <v>215</v>
      </c>
      <c r="B178" s="18">
        <v>90</v>
      </c>
      <c r="C178" s="19">
        <v>2.1261874887972754</v>
      </c>
      <c r="D178" s="19">
        <f t="shared" si="28"/>
        <v>23.62430543108084</v>
      </c>
      <c r="E178" s="19">
        <v>347.7397</v>
      </c>
      <c r="F178" s="19">
        <v>686.2198</v>
      </c>
      <c r="G178" s="19">
        <v>1033.9595</v>
      </c>
      <c r="H178" s="19">
        <f t="shared" si="43"/>
        <v>163.55081658236386</v>
      </c>
      <c r="I178" s="19">
        <f t="shared" si="44"/>
        <v>322.7466080087675</v>
      </c>
      <c r="J178" s="19">
        <f t="shared" si="45"/>
        <v>486.2974245911314</v>
      </c>
      <c r="K178" s="20">
        <f t="shared" si="32"/>
        <v>3.8637744444444446</v>
      </c>
      <c r="L178" s="20">
        <f t="shared" si="33"/>
        <v>7.624664444444444</v>
      </c>
      <c r="M178" s="19">
        <f t="shared" si="46"/>
        <v>11.488438888888888</v>
      </c>
    </row>
    <row r="179" spans="1:13" s="14" customFormat="1" ht="10.5" customHeight="1">
      <c r="A179" s="66" t="s">
        <v>216</v>
      </c>
      <c r="B179" s="18">
        <v>50</v>
      </c>
      <c r="C179" s="19">
        <v>1.181215271554042</v>
      </c>
      <c r="D179" s="19">
        <f t="shared" si="28"/>
        <v>23.624305431080842</v>
      </c>
      <c r="E179" s="19">
        <v>193.1887</v>
      </c>
      <c r="F179" s="19">
        <v>381.2332</v>
      </c>
      <c r="G179" s="19">
        <v>574.4219</v>
      </c>
      <c r="H179" s="19">
        <f t="shared" si="43"/>
        <v>163.5507977693475</v>
      </c>
      <c r="I179" s="19">
        <f t="shared" si="44"/>
        <v>322.74658919575114</v>
      </c>
      <c r="J179" s="19">
        <f t="shared" si="45"/>
        <v>486.29738696509867</v>
      </c>
      <c r="K179" s="20">
        <f t="shared" si="32"/>
        <v>3.8637740000000003</v>
      </c>
      <c r="L179" s="20">
        <f t="shared" si="33"/>
        <v>7.624664</v>
      </c>
      <c r="M179" s="19">
        <f t="shared" si="46"/>
        <v>11.488438</v>
      </c>
    </row>
    <row r="180" spans="1:13" s="14" customFormat="1" ht="10.5" customHeight="1">
      <c r="A180" s="66" t="s">
        <v>217</v>
      </c>
      <c r="B180" s="18">
        <v>48</v>
      </c>
      <c r="C180" s="19">
        <v>1.1339666606918806</v>
      </c>
      <c r="D180" s="19">
        <f t="shared" si="28"/>
        <v>23.624305431080845</v>
      </c>
      <c r="E180" s="19">
        <v>185.4612</v>
      </c>
      <c r="F180" s="19">
        <v>365.9839</v>
      </c>
      <c r="G180" s="19">
        <v>551.4451</v>
      </c>
      <c r="H180" s="19">
        <f t="shared" si="43"/>
        <v>163.55084009863424</v>
      </c>
      <c r="I180" s="19">
        <f t="shared" si="44"/>
        <v>322.746613887835</v>
      </c>
      <c r="J180" s="19">
        <f t="shared" si="45"/>
        <v>486.29745398646924</v>
      </c>
      <c r="K180" s="20">
        <f t="shared" si="32"/>
        <v>3.863775</v>
      </c>
      <c r="L180" s="20">
        <f t="shared" si="33"/>
        <v>7.624664583333334</v>
      </c>
      <c r="M180" s="19">
        <f t="shared" si="46"/>
        <v>11.488439583333333</v>
      </c>
    </row>
    <row r="181" spans="1:13" s="14" customFormat="1" ht="10.5" customHeight="1">
      <c r="A181" s="66" t="s">
        <v>218</v>
      </c>
      <c r="B181" s="18">
        <v>450</v>
      </c>
      <c r="C181" s="19">
        <v>10.630937443986378</v>
      </c>
      <c r="D181" s="19">
        <f t="shared" si="28"/>
        <v>23.624305431080842</v>
      </c>
      <c r="E181" s="19">
        <v>1738.6987</v>
      </c>
      <c r="F181" s="19">
        <v>3431.0988</v>
      </c>
      <c r="G181" s="19">
        <v>5169.7975</v>
      </c>
      <c r="H181" s="19">
        <f t="shared" si="43"/>
        <v>163.5508353953802</v>
      </c>
      <c r="I181" s="19">
        <f t="shared" si="44"/>
        <v>322.74658919575114</v>
      </c>
      <c r="J181" s="19">
        <f t="shared" si="45"/>
        <v>486.29742459113135</v>
      </c>
      <c r="K181" s="20">
        <f t="shared" si="32"/>
        <v>3.8637748888888885</v>
      </c>
      <c r="L181" s="20">
        <f t="shared" si="33"/>
        <v>7.624664</v>
      </c>
      <c r="M181" s="19">
        <f t="shared" si="46"/>
        <v>11.488438888888888</v>
      </c>
    </row>
    <row r="182" spans="1:13" s="14" customFormat="1" ht="10.5" customHeight="1">
      <c r="A182" s="66" t="s">
        <v>219</v>
      </c>
      <c r="B182" s="18">
        <v>57</v>
      </c>
      <c r="C182" s="19">
        <v>1.3465854095716079</v>
      </c>
      <c r="D182" s="19">
        <f t="shared" si="28"/>
        <v>23.624305431080842</v>
      </c>
      <c r="E182" s="19">
        <v>220.2352</v>
      </c>
      <c r="F182" s="19">
        <v>434.6058</v>
      </c>
      <c r="G182" s="19">
        <v>654.841</v>
      </c>
      <c r="H182" s="19">
        <f t="shared" si="43"/>
        <v>163.55085866411093</v>
      </c>
      <c r="I182" s="19">
        <f t="shared" si="44"/>
        <v>322.7465535500359</v>
      </c>
      <c r="J182" s="19">
        <f t="shared" si="45"/>
        <v>486.29741221414685</v>
      </c>
      <c r="K182" s="20">
        <f t="shared" si="32"/>
        <v>3.863775438596491</v>
      </c>
      <c r="L182" s="20">
        <f t="shared" si="33"/>
        <v>7.624663157894736</v>
      </c>
      <c r="M182" s="19">
        <f t="shared" si="46"/>
        <v>11.488438596491228</v>
      </c>
    </row>
    <row r="183" spans="1:13" s="14" customFormat="1" ht="10.5" customHeight="1">
      <c r="A183" s="66" t="s">
        <v>220</v>
      </c>
      <c r="B183" s="18">
        <v>464</v>
      </c>
      <c r="C183" s="19">
        <v>10.96167772002151</v>
      </c>
      <c r="D183" s="19">
        <f t="shared" si="28"/>
        <v>23.624305431080842</v>
      </c>
      <c r="E183" s="19">
        <v>1792.7915</v>
      </c>
      <c r="F183" s="19">
        <v>3537.8441</v>
      </c>
      <c r="G183" s="19">
        <v>5330.6356</v>
      </c>
      <c r="H183" s="19">
        <f t="shared" si="43"/>
        <v>163.55083097594314</v>
      </c>
      <c r="I183" s="19">
        <f t="shared" si="44"/>
        <v>322.7465895606587</v>
      </c>
      <c r="J183" s="19">
        <f t="shared" si="45"/>
        <v>486.29742053660186</v>
      </c>
      <c r="K183" s="20">
        <f t="shared" si="32"/>
        <v>3.8637747844827586</v>
      </c>
      <c r="L183" s="20">
        <f t="shared" si="33"/>
        <v>7.624664008620689</v>
      </c>
      <c r="M183" s="19">
        <f t="shared" si="46"/>
        <v>11.488438793103448</v>
      </c>
    </row>
    <row r="184" spans="1:13" s="14" customFormat="1" ht="10.5" customHeight="1">
      <c r="A184" s="66" t="s">
        <v>221</v>
      </c>
      <c r="B184" s="18">
        <v>91</v>
      </c>
      <c r="C184" s="19">
        <v>2.1498117942283566</v>
      </c>
      <c r="D184" s="19">
        <f t="shared" si="28"/>
        <v>23.624305431080842</v>
      </c>
      <c r="E184" s="19">
        <v>351.6035</v>
      </c>
      <c r="F184" s="19">
        <v>693.8444</v>
      </c>
      <c r="G184" s="19">
        <v>1045.4479</v>
      </c>
      <c r="H184" s="19">
        <f t="shared" si="43"/>
        <v>163.55082846970933</v>
      </c>
      <c r="I184" s="19">
        <f t="shared" si="44"/>
        <v>322.7465780319831</v>
      </c>
      <c r="J184" s="19">
        <f t="shared" si="45"/>
        <v>486.2974065016924</v>
      </c>
      <c r="K184" s="20">
        <f t="shared" si="32"/>
        <v>3.8637747252747254</v>
      </c>
      <c r="L184" s="20">
        <f t="shared" si="33"/>
        <v>7.624663736263735</v>
      </c>
      <c r="M184" s="19">
        <f t="shared" si="46"/>
        <v>11.488438461538461</v>
      </c>
    </row>
    <row r="185" spans="1:13" s="14" customFormat="1" ht="10.5" customHeight="1">
      <c r="A185" s="66" t="s">
        <v>222</v>
      </c>
      <c r="B185" s="18">
        <v>48</v>
      </c>
      <c r="C185" s="19">
        <v>1.1339666606918806</v>
      </c>
      <c r="D185" s="19">
        <f t="shared" si="28"/>
        <v>23.624305431080845</v>
      </c>
      <c r="E185" s="19">
        <v>185.4612</v>
      </c>
      <c r="F185" s="19">
        <v>365.9839</v>
      </c>
      <c r="G185" s="19">
        <v>551.4451</v>
      </c>
      <c r="H185" s="19">
        <f t="shared" si="43"/>
        <v>163.55084009863424</v>
      </c>
      <c r="I185" s="19">
        <f t="shared" si="44"/>
        <v>322.746613887835</v>
      </c>
      <c r="J185" s="19">
        <f t="shared" si="45"/>
        <v>486.29745398646924</v>
      </c>
      <c r="K185" s="20">
        <f t="shared" si="32"/>
        <v>3.863775</v>
      </c>
      <c r="L185" s="20">
        <f t="shared" si="33"/>
        <v>7.624664583333334</v>
      </c>
      <c r="M185" s="19">
        <f t="shared" si="46"/>
        <v>11.488439583333333</v>
      </c>
    </row>
    <row r="186" spans="1:13" s="14" customFormat="1" ht="10.5" customHeight="1">
      <c r="A186" s="66" t="s">
        <v>223</v>
      </c>
      <c r="B186" s="18">
        <v>205</v>
      </c>
      <c r="C186" s="19">
        <v>4.842982613371572</v>
      </c>
      <c r="D186" s="19">
        <f t="shared" si="28"/>
        <v>23.624305431080842</v>
      </c>
      <c r="E186" s="19">
        <v>792.0738</v>
      </c>
      <c r="F186" s="19">
        <v>1563.0561</v>
      </c>
      <c r="G186" s="19">
        <v>2355.13</v>
      </c>
      <c r="H186" s="19">
        <f t="shared" si="43"/>
        <v>163.55082461230984</v>
      </c>
      <c r="I186" s="19">
        <f t="shared" si="44"/>
        <v>322.7465850660646</v>
      </c>
      <c r="J186" s="19">
        <f t="shared" si="45"/>
        <v>486.29740967837444</v>
      </c>
      <c r="K186" s="20">
        <f t="shared" si="32"/>
        <v>3.8637746341463415</v>
      </c>
      <c r="L186" s="20">
        <f t="shared" si="33"/>
        <v>7.624663902439025</v>
      </c>
      <c r="M186" s="19">
        <f t="shared" si="46"/>
        <v>11.488438536585367</v>
      </c>
    </row>
    <row r="187" spans="1:13" s="14" customFormat="1" ht="10.5" customHeight="1">
      <c r="A187" s="66" t="s">
        <v>224</v>
      </c>
      <c r="B187" s="18">
        <v>798</v>
      </c>
      <c r="C187" s="19">
        <v>18.852195734002514</v>
      </c>
      <c r="D187" s="19">
        <f t="shared" si="28"/>
        <v>23.624305431080845</v>
      </c>
      <c r="E187" s="19">
        <v>3083.2923</v>
      </c>
      <c r="F187" s="19">
        <v>6084.4818</v>
      </c>
      <c r="G187" s="19">
        <v>9167.7742</v>
      </c>
      <c r="H187" s="19">
        <f t="shared" si="43"/>
        <v>163.5508321420014</v>
      </c>
      <c r="I187" s="19">
        <f t="shared" si="44"/>
        <v>322.7465853765673</v>
      </c>
      <c r="J187" s="19">
        <f t="shared" si="45"/>
        <v>486.2974175185687</v>
      </c>
      <c r="K187" s="20">
        <f t="shared" si="32"/>
        <v>3.8637748120300754</v>
      </c>
      <c r="L187" s="20">
        <f t="shared" si="33"/>
        <v>7.624663909774435</v>
      </c>
      <c r="M187" s="19">
        <f t="shared" si="46"/>
        <v>11.48843872180451</v>
      </c>
    </row>
    <row r="188" spans="1:13" s="14" customFormat="1" ht="10.5" customHeight="1">
      <c r="A188" s="66" t="s">
        <v>225</v>
      </c>
      <c r="B188" s="18">
        <v>33</v>
      </c>
      <c r="C188" s="19">
        <v>0.7796020792256678</v>
      </c>
      <c r="D188" s="19">
        <f t="shared" si="28"/>
        <v>23.624305431080842</v>
      </c>
      <c r="E188" s="19">
        <v>127.5046</v>
      </c>
      <c r="F188" s="19">
        <v>251.6139</v>
      </c>
      <c r="G188" s="19">
        <v>379.1185</v>
      </c>
      <c r="H188" s="19">
        <f t="shared" si="43"/>
        <v>163.55087216627578</v>
      </c>
      <c r="I188" s="19">
        <f t="shared" si="44"/>
        <v>322.7465738032832</v>
      </c>
      <c r="J188" s="19">
        <f t="shared" si="45"/>
        <v>486.29744596955896</v>
      </c>
      <c r="K188" s="20">
        <f t="shared" si="32"/>
        <v>3.8637757575757576</v>
      </c>
      <c r="L188" s="20">
        <f t="shared" si="33"/>
        <v>7.624663636363636</v>
      </c>
      <c r="M188" s="19">
        <f t="shared" si="46"/>
        <v>11.488439393939395</v>
      </c>
    </row>
    <row r="189" spans="1:13" s="14" customFormat="1" ht="10.5" customHeight="1">
      <c r="A189" s="66" t="s">
        <v>226</v>
      </c>
      <c r="B189" s="18">
        <v>181</v>
      </c>
      <c r="C189" s="19">
        <v>4.275999283025632</v>
      </c>
      <c r="D189" s="19">
        <f t="shared" si="28"/>
        <v>23.62430543108084</v>
      </c>
      <c r="E189" s="19">
        <v>699.3433</v>
      </c>
      <c r="F189" s="19">
        <v>1380.0642</v>
      </c>
      <c r="G189" s="19">
        <v>2079.4074</v>
      </c>
      <c r="H189" s="19">
        <f t="shared" si="43"/>
        <v>163.55084594522086</v>
      </c>
      <c r="I189" s="19">
        <f t="shared" si="44"/>
        <v>322.74659293756656</v>
      </c>
      <c r="J189" s="19">
        <f t="shared" si="45"/>
        <v>486.29743888278745</v>
      </c>
      <c r="K189" s="20">
        <f t="shared" si="32"/>
        <v>3.863775138121547</v>
      </c>
      <c r="L189" s="20">
        <f t="shared" si="33"/>
        <v>7.6246640883977905</v>
      </c>
      <c r="M189" s="19">
        <f t="shared" si="46"/>
        <v>11.488439226519338</v>
      </c>
    </row>
    <row r="190" spans="1:13" s="14" customFormat="1" ht="10.5" customHeight="1">
      <c r="A190" s="66" t="s">
        <v>227</v>
      </c>
      <c r="B190" s="18">
        <v>848</v>
      </c>
      <c r="C190" s="19">
        <v>20.03341100555655</v>
      </c>
      <c r="D190" s="19">
        <f t="shared" si="28"/>
        <v>23.62430543108084</v>
      </c>
      <c r="E190" s="19">
        <v>3276.4811</v>
      </c>
      <c r="F190" s="19">
        <v>6465.715</v>
      </c>
      <c r="G190" s="19">
        <v>9742.1961</v>
      </c>
      <c r="H190" s="19">
        <f t="shared" si="43"/>
        <v>163.55083510697312</v>
      </c>
      <c r="I190" s="19">
        <f t="shared" si="44"/>
        <v>322.7465856017551</v>
      </c>
      <c r="J190" s="19">
        <f t="shared" si="45"/>
        <v>486.2974207087282</v>
      </c>
      <c r="K190" s="20">
        <f t="shared" si="32"/>
        <v>3.8637748820754716</v>
      </c>
      <c r="L190" s="20">
        <f t="shared" si="33"/>
        <v>7.62466391509434</v>
      </c>
      <c r="M190" s="19">
        <f t="shared" si="46"/>
        <v>11.488438797169811</v>
      </c>
    </row>
    <row r="191" spans="1:13" s="14" customFormat="1" ht="10.5" customHeight="1">
      <c r="A191" s="66" t="s">
        <v>228</v>
      </c>
      <c r="B191" s="18">
        <v>72</v>
      </c>
      <c r="C191" s="19">
        <v>1.7009499910378205</v>
      </c>
      <c r="D191" s="19">
        <f t="shared" si="28"/>
        <v>23.624305431080842</v>
      </c>
      <c r="E191" s="19">
        <v>278.1918</v>
      </c>
      <c r="F191" s="19">
        <v>548.9758</v>
      </c>
      <c r="G191" s="19">
        <v>827.1676</v>
      </c>
      <c r="H191" s="19">
        <f t="shared" si="43"/>
        <v>163.5508400986343</v>
      </c>
      <c r="I191" s="19">
        <f t="shared" si="44"/>
        <v>322.74658449249705</v>
      </c>
      <c r="J191" s="19">
        <f t="shared" si="45"/>
        <v>486.29742459113135</v>
      </c>
      <c r="K191" s="20">
        <f t="shared" si="32"/>
        <v>3.863775</v>
      </c>
      <c r="L191" s="20">
        <f t="shared" si="33"/>
        <v>7.62466388888889</v>
      </c>
      <c r="M191" s="19">
        <f t="shared" si="46"/>
        <v>11.48843888888889</v>
      </c>
    </row>
    <row r="192" spans="1:13" s="14" customFormat="1" ht="10.5" customHeight="1">
      <c r="A192" s="66" t="s">
        <v>229</v>
      </c>
      <c r="B192" s="18">
        <v>358</v>
      </c>
      <c r="C192" s="19">
        <v>8.457501344326941</v>
      </c>
      <c r="D192" s="19">
        <f t="shared" si="28"/>
        <v>23.624305431080842</v>
      </c>
      <c r="E192" s="19">
        <v>1383.2314</v>
      </c>
      <c r="F192" s="19">
        <v>2729.6297</v>
      </c>
      <c r="G192" s="19">
        <v>4112.8611</v>
      </c>
      <c r="H192" s="19">
        <f t="shared" si="43"/>
        <v>163.5508341867227</v>
      </c>
      <c r="I192" s="19">
        <f t="shared" si="44"/>
        <v>322.74658777689234</v>
      </c>
      <c r="J192" s="19">
        <f t="shared" si="45"/>
        <v>486.2974219636151</v>
      </c>
      <c r="K192" s="20">
        <f t="shared" si="32"/>
        <v>3.8637748603351953</v>
      </c>
      <c r="L192" s="20">
        <f t="shared" si="33"/>
        <v>7.624663966480447</v>
      </c>
      <c r="M192" s="19">
        <f t="shared" si="46"/>
        <v>11.488438826815642</v>
      </c>
    </row>
    <row r="193" spans="1:13" s="14" customFormat="1" ht="10.5" customHeight="1">
      <c r="A193" s="66" t="s">
        <v>230</v>
      </c>
      <c r="B193" s="18">
        <v>170</v>
      </c>
      <c r="C193" s="19">
        <v>4.016131923283743</v>
      </c>
      <c r="D193" s="19">
        <f t="shared" si="28"/>
        <v>23.624305431080842</v>
      </c>
      <c r="E193" s="19">
        <v>656.8417</v>
      </c>
      <c r="F193" s="19">
        <v>1296.1929</v>
      </c>
      <c r="G193" s="19">
        <v>1953.0346</v>
      </c>
      <c r="H193" s="19">
        <f t="shared" si="43"/>
        <v>163.550827648844</v>
      </c>
      <c r="I193" s="19">
        <f t="shared" si="44"/>
        <v>322.74659417566716</v>
      </c>
      <c r="J193" s="19">
        <f t="shared" si="45"/>
        <v>486.29742182451116</v>
      </c>
      <c r="K193" s="20">
        <f t="shared" si="32"/>
        <v>3.863774705882353</v>
      </c>
      <c r="L193" s="20">
        <f t="shared" si="33"/>
        <v>7.624664117647059</v>
      </c>
      <c r="M193" s="19">
        <f t="shared" si="46"/>
        <v>11.488438823529412</v>
      </c>
    </row>
    <row r="194" spans="1:13" s="14" customFormat="1" ht="10.5" customHeight="1">
      <c r="A194" s="66" t="s">
        <v>231</v>
      </c>
      <c r="B194" s="18">
        <v>108</v>
      </c>
      <c r="C194" s="19">
        <v>2.551424986556731</v>
      </c>
      <c r="D194" s="19">
        <f t="shared" si="28"/>
        <v>23.624305431080842</v>
      </c>
      <c r="E194" s="19">
        <v>417.2877</v>
      </c>
      <c r="F194" s="19">
        <v>823.4637</v>
      </c>
      <c r="G194" s="19">
        <v>1240.7514</v>
      </c>
      <c r="H194" s="19">
        <f t="shared" si="43"/>
        <v>163.55084009863427</v>
      </c>
      <c r="I194" s="19">
        <f t="shared" si="44"/>
        <v>322.746584492497</v>
      </c>
      <c r="J194" s="19">
        <f t="shared" si="45"/>
        <v>486.2974245911313</v>
      </c>
      <c r="K194" s="20">
        <f t="shared" si="32"/>
        <v>3.863775</v>
      </c>
      <c r="L194" s="20">
        <f t="shared" si="33"/>
        <v>7.624663888888889</v>
      </c>
      <c r="M194" s="19">
        <f t="shared" si="46"/>
        <v>11.488438888888888</v>
      </c>
    </row>
    <row r="195" spans="1:13" s="14" customFormat="1" ht="10.5" customHeight="1">
      <c r="A195" s="31" t="s">
        <v>232</v>
      </c>
      <c r="B195" s="21">
        <v>250</v>
      </c>
      <c r="C195" s="22">
        <v>5.9060763577702104</v>
      </c>
      <c r="D195" s="22">
        <f t="shared" si="28"/>
        <v>23.624305431080842</v>
      </c>
      <c r="E195" s="22">
        <v>965.9437</v>
      </c>
      <c r="F195" s="22">
        <v>1906.166</v>
      </c>
      <c r="G195" s="22">
        <v>2872.1097</v>
      </c>
      <c r="H195" s="22">
        <f t="shared" si="43"/>
        <v>163.55083163277692</v>
      </c>
      <c r="I195" s="22">
        <f t="shared" si="44"/>
        <v>322.7465891957511</v>
      </c>
      <c r="J195" s="22">
        <f t="shared" si="45"/>
        <v>486.297420828528</v>
      </c>
      <c r="K195" s="23">
        <f t="shared" si="32"/>
        <v>3.8637748000000003</v>
      </c>
      <c r="L195" s="23">
        <f t="shared" si="33"/>
        <v>7.624664</v>
      </c>
      <c r="M195" s="22">
        <f t="shared" si="46"/>
        <v>11.4884388</v>
      </c>
    </row>
    <row r="196" spans="1:13" s="14" customFormat="1" ht="10.5" customHeight="1">
      <c r="A196" s="49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</row>
    <row r="197" spans="1:13" s="14" customFormat="1" ht="10.5" customHeight="1">
      <c r="A197" s="65" t="s">
        <v>9</v>
      </c>
      <c r="B197" s="15">
        <v>910</v>
      </c>
      <c r="C197" s="16">
        <v>63.64</v>
      </c>
      <c r="D197" s="16">
        <f t="shared" si="28"/>
        <v>69.93406593406593</v>
      </c>
      <c r="E197" s="16">
        <v>8294.999899999999</v>
      </c>
      <c r="F197" s="16">
        <v>20529.000099999997</v>
      </c>
      <c r="G197" s="16">
        <v>28824</v>
      </c>
      <c r="H197" s="16">
        <f aca="true" t="shared" si="47" ref="H197:H204">E197/C197</f>
        <v>130.34255028284096</v>
      </c>
      <c r="I197" s="16">
        <f aca="true" t="shared" si="48" ref="I197:I204">F197/C197</f>
        <v>322.5801398491514</v>
      </c>
      <c r="J197" s="16">
        <f aca="true" t="shared" si="49" ref="J197:J204">SUM(H197:I197)</f>
        <v>452.92269013199234</v>
      </c>
      <c r="K197" s="17">
        <f t="shared" si="32"/>
        <v>9.115384505494504</v>
      </c>
      <c r="L197" s="17">
        <f t="shared" si="33"/>
        <v>22.559340769230765</v>
      </c>
      <c r="M197" s="16">
        <f aca="true" t="shared" si="50" ref="M197:M204">SUM(K197:L197)</f>
        <v>31.67472527472527</v>
      </c>
    </row>
    <row r="198" spans="1:13" s="14" customFormat="1" ht="10.5" customHeight="1">
      <c r="A198" s="66" t="s">
        <v>233</v>
      </c>
      <c r="B198" s="18">
        <v>208</v>
      </c>
      <c r="C198" s="19">
        <v>14.546285714285714</v>
      </c>
      <c r="D198" s="19">
        <f t="shared" si="28"/>
        <v>69.93406593406593</v>
      </c>
      <c r="E198" s="19">
        <v>1896</v>
      </c>
      <c r="F198" s="19">
        <v>4692.3429</v>
      </c>
      <c r="G198" s="19">
        <v>6588.3429</v>
      </c>
      <c r="H198" s="19">
        <f t="shared" si="47"/>
        <v>130.34255185417976</v>
      </c>
      <c r="I198" s="19">
        <f t="shared" si="48"/>
        <v>322.58014122407286</v>
      </c>
      <c r="J198" s="19">
        <f t="shared" si="49"/>
        <v>452.9226930782526</v>
      </c>
      <c r="K198" s="20">
        <f t="shared" si="32"/>
        <v>9.115384615384615</v>
      </c>
      <c r="L198" s="20">
        <f t="shared" si="33"/>
        <v>22.559340865384613</v>
      </c>
      <c r="M198" s="19">
        <f t="shared" si="50"/>
        <v>31.674725480769226</v>
      </c>
    </row>
    <row r="199" spans="1:13" s="14" customFormat="1" ht="10.5" customHeight="1">
      <c r="A199" s="66" t="s">
        <v>234</v>
      </c>
      <c r="B199" s="18">
        <v>19</v>
      </c>
      <c r="C199" s="19">
        <v>1.3287472527472526</v>
      </c>
      <c r="D199" s="19">
        <f t="shared" si="28"/>
        <v>69.93406593406593</v>
      </c>
      <c r="E199" s="19">
        <v>173.1923</v>
      </c>
      <c r="F199" s="19">
        <v>428.6275</v>
      </c>
      <c r="G199" s="19">
        <v>601.8198</v>
      </c>
      <c r="H199" s="19">
        <f t="shared" si="47"/>
        <v>130.34254606503688</v>
      </c>
      <c r="I199" s="19">
        <f t="shared" si="48"/>
        <v>322.580158953323</v>
      </c>
      <c r="J199" s="19">
        <f t="shared" si="49"/>
        <v>452.9227050183599</v>
      </c>
      <c r="K199" s="20">
        <f t="shared" si="32"/>
        <v>9.115384210526315</v>
      </c>
      <c r="L199" s="20">
        <f t="shared" si="33"/>
        <v>22.55934210526316</v>
      </c>
      <c r="M199" s="19">
        <f t="shared" si="50"/>
        <v>31.674726315789474</v>
      </c>
    </row>
    <row r="200" spans="1:13" s="14" customFormat="1" ht="10.5" customHeight="1">
      <c r="A200" s="66" t="s">
        <v>235</v>
      </c>
      <c r="B200" s="18">
        <v>104</v>
      </c>
      <c r="C200" s="19">
        <v>7.273142857142857</v>
      </c>
      <c r="D200" s="19">
        <f aca="true" t="shared" si="51" ref="D200:D263">C200*1000/B200</f>
        <v>69.93406593406593</v>
      </c>
      <c r="E200" s="19">
        <v>948</v>
      </c>
      <c r="F200" s="19">
        <v>2346.1714</v>
      </c>
      <c r="G200" s="19">
        <v>3294.1714</v>
      </c>
      <c r="H200" s="19">
        <f t="shared" si="47"/>
        <v>130.34255185417976</v>
      </c>
      <c r="I200" s="19">
        <f t="shared" si="48"/>
        <v>322.58013434946577</v>
      </c>
      <c r="J200" s="19">
        <f t="shared" si="49"/>
        <v>452.9226862036455</v>
      </c>
      <c r="K200" s="20">
        <f t="shared" si="32"/>
        <v>9.115384615384615</v>
      </c>
      <c r="L200" s="20">
        <f t="shared" si="33"/>
        <v>22.559340384615385</v>
      </c>
      <c r="M200" s="19">
        <f t="shared" si="50"/>
        <v>31.674725000000002</v>
      </c>
    </row>
    <row r="201" spans="1:13" s="14" customFormat="1" ht="10.5" customHeight="1">
      <c r="A201" s="66" t="s">
        <v>236</v>
      </c>
      <c r="B201" s="18">
        <v>69</v>
      </c>
      <c r="C201" s="19">
        <v>4.825450549450549</v>
      </c>
      <c r="D201" s="19">
        <f t="shared" si="51"/>
        <v>69.93406593406593</v>
      </c>
      <c r="E201" s="19">
        <v>628.9615</v>
      </c>
      <c r="F201" s="19">
        <v>1556.5945</v>
      </c>
      <c r="G201" s="19">
        <v>2185.556</v>
      </c>
      <c r="H201" s="19">
        <f t="shared" si="47"/>
        <v>130.34254388362075</v>
      </c>
      <c r="I201" s="19">
        <f t="shared" si="48"/>
        <v>322.5801371391614</v>
      </c>
      <c r="J201" s="19">
        <f t="shared" si="49"/>
        <v>452.92268102278217</v>
      </c>
      <c r="K201" s="20">
        <f t="shared" si="32"/>
        <v>9.115384057971015</v>
      </c>
      <c r="L201" s="20">
        <f t="shared" si="33"/>
        <v>22.559340579710145</v>
      </c>
      <c r="M201" s="19">
        <f t="shared" si="50"/>
        <v>31.67472463768116</v>
      </c>
    </row>
    <row r="202" spans="1:13" s="14" customFormat="1" ht="10.5" customHeight="1">
      <c r="A202" s="66" t="s">
        <v>237</v>
      </c>
      <c r="B202" s="18">
        <v>122</v>
      </c>
      <c r="C202" s="19">
        <v>8.531956043956043</v>
      </c>
      <c r="D202" s="19">
        <f t="shared" si="51"/>
        <v>69.93406593406593</v>
      </c>
      <c r="E202" s="19">
        <v>1112.0769</v>
      </c>
      <c r="F202" s="19">
        <v>2752.2396</v>
      </c>
      <c r="G202" s="19">
        <v>3864.3165</v>
      </c>
      <c r="H202" s="19">
        <f t="shared" si="47"/>
        <v>130.3425491494163</v>
      </c>
      <c r="I202" s="19">
        <f t="shared" si="48"/>
        <v>322.5801429145501</v>
      </c>
      <c r="J202" s="19">
        <f t="shared" si="49"/>
        <v>452.9226920639664</v>
      </c>
      <c r="K202" s="20">
        <f>E202/B202</f>
        <v>9.11538442622951</v>
      </c>
      <c r="L202" s="20">
        <f>F202/B202</f>
        <v>22.559340983606557</v>
      </c>
      <c r="M202" s="19">
        <f t="shared" si="50"/>
        <v>31.674725409836064</v>
      </c>
    </row>
    <row r="203" spans="1:13" s="14" customFormat="1" ht="10.5" customHeight="1">
      <c r="A203" s="66" t="s">
        <v>238</v>
      </c>
      <c r="B203" s="18">
        <v>84</v>
      </c>
      <c r="C203" s="19">
        <v>5.874461538461539</v>
      </c>
      <c r="D203" s="19">
        <f t="shared" si="51"/>
        <v>69.93406593406594</v>
      </c>
      <c r="E203" s="19">
        <v>765.6923</v>
      </c>
      <c r="F203" s="19">
        <v>1894.9846</v>
      </c>
      <c r="G203" s="19">
        <v>2660.6769</v>
      </c>
      <c r="H203" s="19">
        <f t="shared" si="47"/>
        <v>130.34255054473078</v>
      </c>
      <c r="I203" s="19">
        <f t="shared" si="48"/>
        <v>322.58013565891474</v>
      </c>
      <c r="J203" s="19">
        <f t="shared" si="49"/>
        <v>452.9226862036455</v>
      </c>
      <c r="K203" s="20">
        <f>E203/B203</f>
        <v>9.115384523809524</v>
      </c>
      <c r="L203" s="20">
        <f>F203/B203</f>
        <v>22.559340476190478</v>
      </c>
      <c r="M203" s="19">
        <f t="shared" si="50"/>
        <v>31.674725000000002</v>
      </c>
    </row>
    <row r="204" spans="1:13" s="14" customFormat="1" ht="10.5" customHeight="1">
      <c r="A204" s="31" t="s">
        <v>239</v>
      </c>
      <c r="B204" s="21">
        <v>304</v>
      </c>
      <c r="C204" s="22">
        <v>21.25995604395604</v>
      </c>
      <c r="D204" s="22">
        <f t="shared" si="51"/>
        <v>69.93406593406593</v>
      </c>
      <c r="E204" s="22">
        <v>2771.0769</v>
      </c>
      <c r="F204" s="22">
        <v>6858.0396</v>
      </c>
      <c r="G204" s="22">
        <v>9629.1165</v>
      </c>
      <c r="H204" s="22">
        <f t="shared" si="47"/>
        <v>130.34255076871548</v>
      </c>
      <c r="I204" s="22">
        <f t="shared" si="48"/>
        <v>322.58014013860867</v>
      </c>
      <c r="J204" s="22">
        <f t="shared" si="49"/>
        <v>452.9226909073242</v>
      </c>
      <c r="K204" s="23">
        <f>E204/B204</f>
        <v>9.115384539473684</v>
      </c>
      <c r="L204" s="23">
        <f>F204/B204</f>
        <v>22.559340789473683</v>
      </c>
      <c r="M204" s="22">
        <f t="shared" si="50"/>
        <v>31.674725328947368</v>
      </c>
    </row>
    <row r="205" spans="1:13" s="14" customFormat="1" ht="10.5" customHeight="1">
      <c r="A205" s="49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</row>
    <row r="206" spans="1:13" s="14" customFormat="1" ht="10.5" customHeight="1">
      <c r="A206" s="65" t="s">
        <v>10</v>
      </c>
      <c r="B206" s="15">
        <v>3720</v>
      </c>
      <c r="C206" s="16">
        <v>254</v>
      </c>
      <c r="D206" s="16">
        <f t="shared" si="51"/>
        <v>68.27956989247312</v>
      </c>
      <c r="E206" s="16">
        <v>29190.0001</v>
      </c>
      <c r="F206" s="16">
        <v>39509.000100000005</v>
      </c>
      <c r="G206" s="16">
        <v>68699.00009999999</v>
      </c>
      <c r="H206" s="16">
        <f aca="true" t="shared" si="52" ref="H206:H213">E206/C206</f>
        <v>114.92126023622048</v>
      </c>
      <c r="I206" s="16">
        <f aca="true" t="shared" si="53" ref="I206:I213">F206/C206</f>
        <v>155.547244488189</v>
      </c>
      <c r="J206" s="16">
        <f aca="true" t="shared" si="54" ref="J206:J213">SUM(H206:I206)</f>
        <v>270.46850472440946</v>
      </c>
      <c r="K206" s="17">
        <f aca="true" t="shared" si="55" ref="K206:K213">E206/B206</f>
        <v>7.846774220430108</v>
      </c>
      <c r="L206" s="17">
        <f aca="true" t="shared" si="56" ref="L206:L213">F206/B206</f>
        <v>10.620698951612905</v>
      </c>
      <c r="M206" s="16">
        <f aca="true" t="shared" si="57" ref="M206:M213">SUM(K206:L206)</f>
        <v>18.467473172043015</v>
      </c>
    </row>
    <row r="207" spans="1:13" s="14" customFormat="1" ht="10.5" customHeight="1">
      <c r="A207" s="66" t="s">
        <v>240</v>
      </c>
      <c r="B207" s="18">
        <v>116</v>
      </c>
      <c r="C207" s="19">
        <v>7.920430107526881</v>
      </c>
      <c r="D207" s="19">
        <f t="shared" si="51"/>
        <v>68.27956989247312</v>
      </c>
      <c r="E207" s="19">
        <v>910.2258</v>
      </c>
      <c r="F207" s="19">
        <v>1232.0011</v>
      </c>
      <c r="G207" s="19">
        <v>2142.2269</v>
      </c>
      <c r="H207" s="19">
        <f t="shared" si="52"/>
        <v>114.92125902796634</v>
      </c>
      <c r="I207" s="19">
        <f t="shared" si="53"/>
        <v>155.5472472169427</v>
      </c>
      <c r="J207" s="19">
        <f t="shared" si="54"/>
        <v>270.46850624490907</v>
      </c>
      <c r="K207" s="20">
        <f t="shared" si="55"/>
        <v>7.8467741379310345</v>
      </c>
      <c r="L207" s="20">
        <f t="shared" si="56"/>
        <v>10.620699137931034</v>
      </c>
      <c r="M207" s="19">
        <f t="shared" si="57"/>
        <v>18.46747327586207</v>
      </c>
    </row>
    <row r="208" spans="1:13" s="14" customFormat="1" ht="10.5" customHeight="1">
      <c r="A208" s="66" t="s">
        <v>241</v>
      </c>
      <c r="B208" s="18">
        <v>277</v>
      </c>
      <c r="C208" s="19">
        <v>18.913440860215054</v>
      </c>
      <c r="D208" s="19">
        <f t="shared" si="51"/>
        <v>68.27956989247312</v>
      </c>
      <c r="E208" s="19">
        <v>2173.5565</v>
      </c>
      <c r="F208" s="19">
        <v>2941.9336</v>
      </c>
      <c r="G208" s="19">
        <v>5115.4901</v>
      </c>
      <c r="H208" s="19">
        <f t="shared" si="52"/>
        <v>114.92126240086415</v>
      </c>
      <c r="I208" s="19">
        <f t="shared" si="53"/>
        <v>155.54724398078397</v>
      </c>
      <c r="J208" s="19">
        <f t="shared" si="54"/>
        <v>270.4685063816481</v>
      </c>
      <c r="K208" s="20">
        <f t="shared" si="55"/>
        <v>7.846774368231047</v>
      </c>
      <c r="L208" s="20">
        <f t="shared" si="56"/>
        <v>10.620698916967509</v>
      </c>
      <c r="M208" s="19">
        <f t="shared" si="57"/>
        <v>18.467473285198558</v>
      </c>
    </row>
    <row r="209" spans="1:13" s="14" customFormat="1" ht="10.5" customHeight="1">
      <c r="A209" s="66" t="s">
        <v>242</v>
      </c>
      <c r="B209" s="18">
        <v>1505</v>
      </c>
      <c r="C209" s="19">
        <v>102.76075268817203</v>
      </c>
      <c r="D209" s="19">
        <f t="shared" si="51"/>
        <v>68.27956989247312</v>
      </c>
      <c r="E209" s="19">
        <v>11809.3952</v>
      </c>
      <c r="F209" s="19">
        <v>15984.1519</v>
      </c>
      <c r="G209" s="19">
        <v>27793.547</v>
      </c>
      <c r="H209" s="19">
        <f t="shared" si="52"/>
        <v>114.9212602192168</v>
      </c>
      <c r="I209" s="19">
        <f t="shared" si="53"/>
        <v>155.54724427237295</v>
      </c>
      <c r="J209" s="19">
        <f t="shared" si="54"/>
        <v>270.4685044915898</v>
      </c>
      <c r="K209" s="20">
        <f t="shared" si="55"/>
        <v>7.846774219269103</v>
      </c>
      <c r="L209" s="20">
        <f t="shared" si="56"/>
        <v>10.620698936877076</v>
      </c>
      <c r="M209" s="19">
        <f t="shared" si="57"/>
        <v>18.46747315614618</v>
      </c>
    </row>
    <row r="210" spans="1:13" s="14" customFormat="1" ht="10.5" customHeight="1">
      <c r="A210" s="66" t="s">
        <v>243</v>
      </c>
      <c r="B210" s="18">
        <v>380</v>
      </c>
      <c r="C210" s="19">
        <v>25.946236559139788</v>
      </c>
      <c r="D210" s="19">
        <f t="shared" si="51"/>
        <v>68.27956989247312</v>
      </c>
      <c r="E210" s="19">
        <v>2981.7742</v>
      </c>
      <c r="F210" s="19">
        <v>4035.8656</v>
      </c>
      <c r="G210" s="19">
        <v>7017.6398</v>
      </c>
      <c r="H210" s="19">
        <f t="shared" si="52"/>
        <v>114.9212600911728</v>
      </c>
      <c r="I210" s="19">
        <f t="shared" si="53"/>
        <v>155.54724442602569</v>
      </c>
      <c r="J210" s="19">
        <f t="shared" si="54"/>
        <v>270.4685045171985</v>
      </c>
      <c r="K210" s="20">
        <f t="shared" si="55"/>
        <v>7.846774210526315</v>
      </c>
      <c r="L210" s="20">
        <f t="shared" si="56"/>
        <v>10.620698947368421</v>
      </c>
      <c r="M210" s="19">
        <f t="shared" si="57"/>
        <v>18.467473157894737</v>
      </c>
    </row>
    <row r="211" spans="1:13" s="14" customFormat="1" ht="10.5" customHeight="1">
      <c r="A211" s="66" t="s">
        <v>244</v>
      </c>
      <c r="B211" s="18">
        <v>675</v>
      </c>
      <c r="C211" s="19">
        <v>46.08870967741936</v>
      </c>
      <c r="D211" s="19">
        <f t="shared" si="51"/>
        <v>68.27956989247312</v>
      </c>
      <c r="E211" s="19">
        <v>5296.5726</v>
      </c>
      <c r="F211" s="19">
        <v>7168.9718</v>
      </c>
      <c r="G211" s="19">
        <v>12465.5444</v>
      </c>
      <c r="H211" s="19">
        <f t="shared" si="52"/>
        <v>114.92126026246719</v>
      </c>
      <c r="I211" s="19">
        <f t="shared" si="53"/>
        <v>155.5472446544182</v>
      </c>
      <c r="J211" s="19">
        <f t="shared" si="54"/>
        <v>270.46850491688537</v>
      </c>
      <c r="K211" s="20">
        <f t="shared" si="55"/>
        <v>7.846774222222223</v>
      </c>
      <c r="L211" s="20">
        <f t="shared" si="56"/>
        <v>10.620698962962964</v>
      </c>
      <c r="M211" s="19">
        <f t="shared" si="57"/>
        <v>18.467473185185185</v>
      </c>
    </row>
    <row r="212" spans="1:13" s="14" customFormat="1" ht="10.5" customHeight="1">
      <c r="A212" s="66" t="s">
        <v>245</v>
      </c>
      <c r="B212" s="18">
        <v>130</v>
      </c>
      <c r="C212" s="19">
        <v>8.876344086021504</v>
      </c>
      <c r="D212" s="19">
        <f t="shared" si="51"/>
        <v>68.27956989247312</v>
      </c>
      <c r="E212" s="19">
        <v>1020.0806</v>
      </c>
      <c r="F212" s="19">
        <v>1380.6909</v>
      </c>
      <c r="G212" s="19">
        <v>2400.7715</v>
      </c>
      <c r="H212" s="19">
        <f t="shared" si="52"/>
        <v>114.92125475469415</v>
      </c>
      <c r="I212" s="19">
        <f t="shared" si="53"/>
        <v>155.54724857662026</v>
      </c>
      <c r="J212" s="19">
        <f t="shared" si="54"/>
        <v>270.4685033313144</v>
      </c>
      <c r="K212" s="20">
        <f t="shared" si="55"/>
        <v>7.846773846153846</v>
      </c>
      <c r="L212" s="20">
        <f t="shared" si="56"/>
        <v>10.620699230769231</v>
      </c>
      <c r="M212" s="19">
        <f t="shared" si="57"/>
        <v>18.467473076923078</v>
      </c>
    </row>
    <row r="213" spans="1:13" s="14" customFormat="1" ht="10.5" customHeight="1">
      <c r="A213" s="31" t="s">
        <v>246</v>
      </c>
      <c r="B213" s="21">
        <v>637</v>
      </c>
      <c r="C213" s="22">
        <v>43.494086021505375</v>
      </c>
      <c r="D213" s="22">
        <f t="shared" si="51"/>
        <v>68.27956989247312</v>
      </c>
      <c r="E213" s="22">
        <v>4998.3952</v>
      </c>
      <c r="F213" s="22">
        <v>6765.3852</v>
      </c>
      <c r="G213" s="22">
        <v>11763.7804</v>
      </c>
      <c r="H213" s="22">
        <f t="shared" si="52"/>
        <v>114.92126073251833</v>
      </c>
      <c r="I213" s="22">
        <f t="shared" si="53"/>
        <v>155.5472437483776</v>
      </c>
      <c r="J213" s="22">
        <f t="shared" si="54"/>
        <v>270.46850448089594</v>
      </c>
      <c r="K213" s="23">
        <f t="shared" si="55"/>
        <v>7.846774254317111</v>
      </c>
      <c r="L213" s="23">
        <f t="shared" si="56"/>
        <v>10.620698901098901</v>
      </c>
      <c r="M213" s="22">
        <f t="shared" si="57"/>
        <v>18.467473155416013</v>
      </c>
    </row>
    <row r="214" spans="1:13" s="14" customFormat="1" ht="10.5" customHeight="1">
      <c r="A214" s="4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</row>
    <row r="215" spans="1:13" s="14" customFormat="1" ht="10.5" customHeight="1">
      <c r="A215" s="67" t="s">
        <v>253</v>
      </c>
      <c r="B215" s="15">
        <v>71278</v>
      </c>
      <c r="C215" s="15">
        <v>1969.58</v>
      </c>
      <c r="D215" s="25">
        <f t="shared" si="51"/>
        <v>27.63236903392351</v>
      </c>
      <c r="E215" s="16">
        <v>348799</v>
      </c>
      <c r="F215" s="16">
        <v>636779</v>
      </c>
      <c r="G215" s="16">
        <v>985578</v>
      </c>
      <c r="H215" s="25">
        <f aca="true" t="shared" si="58" ref="H215:H231">E215/C215</f>
        <v>177.09308583555887</v>
      </c>
      <c r="I215" s="26">
        <f aca="true" t="shared" si="59" ref="I215:I231">F215/C215</f>
        <v>323.3069994618142</v>
      </c>
      <c r="J215" s="25">
        <f aca="true" t="shared" si="60" ref="J215:J231">SUM(H215:I215)</f>
        <v>500.40008529737304</v>
      </c>
      <c r="K215" s="25">
        <f>E215/B215</f>
        <v>4.8935015011644545</v>
      </c>
      <c r="L215" s="26">
        <f>F215/B215</f>
        <v>8.93373832037936</v>
      </c>
      <c r="M215" s="25">
        <f aca="true" t="shared" si="61" ref="M215:M231">SUM(K215:L215)</f>
        <v>13.827239821543815</v>
      </c>
    </row>
    <row r="216" spans="1:13" s="14" customFormat="1" ht="10.5" customHeight="1">
      <c r="A216" s="66" t="s">
        <v>34</v>
      </c>
      <c r="B216" s="18">
        <v>5307</v>
      </c>
      <c r="C216" s="19">
        <v>227.5</v>
      </c>
      <c r="D216" s="19">
        <f t="shared" si="51"/>
        <v>42.867910307141514</v>
      </c>
      <c r="E216" s="19">
        <v>28250</v>
      </c>
      <c r="F216" s="19">
        <v>76027</v>
      </c>
      <c r="G216" s="19">
        <v>104277</v>
      </c>
      <c r="H216" s="19">
        <f t="shared" si="58"/>
        <v>124.17582417582418</v>
      </c>
      <c r="I216" s="19">
        <f t="shared" si="59"/>
        <v>334.18461538461537</v>
      </c>
      <c r="J216" s="19">
        <f t="shared" si="60"/>
        <v>458.36043956043954</v>
      </c>
      <c r="K216" s="20">
        <f>E216/B216</f>
        <v>5.323158093084605</v>
      </c>
      <c r="L216" s="20">
        <f>F216/B216</f>
        <v>14.325796118334276</v>
      </c>
      <c r="M216" s="19">
        <f t="shared" si="61"/>
        <v>19.648954211418882</v>
      </c>
    </row>
    <row r="217" spans="1:13" s="14" customFormat="1" ht="10.5" customHeight="1">
      <c r="A217" s="66" t="s">
        <v>38</v>
      </c>
      <c r="B217" s="18">
        <v>17253</v>
      </c>
      <c r="C217" s="19">
        <v>679</v>
      </c>
      <c r="D217" s="19">
        <f t="shared" si="51"/>
        <v>39.355474410247496</v>
      </c>
      <c r="E217" s="19">
        <v>105000</v>
      </c>
      <c r="F217" s="19">
        <v>219000</v>
      </c>
      <c r="G217" s="19">
        <v>324000</v>
      </c>
      <c r="H217" s="19">
        <f t="shared" si="58"/>
        <v>154.63917525773195</v>
      </c>
      <c r="I217" s="19">
        <f t="shared" si="59"/>
        <v>322.5331369661267</v>
      </c>
      <c r="J217" s="19">
        <f t="shared" si="60"/>
        <v>477.1723122238586</v>
      </c>
      <c r="K217" s="20">
        <f>E217/B217</f>
        <v>6.085898104677447</v>
      </c>
      <c r="L217" s="20">
        <f>F217/B217</f>
        <v>12.693444618327247</v>
      </c>
      <c r="M217" s="19">
        <f t="shared" si="61"/>
        <v>18.779342723004696</v>
      </c>
    </row>
    <row r="218" spans="1:13" s="14" customFormat="1" ht="10.5" customHeight="1">
      <c r="A218" s="66" t="s">
        <v>44</v>
      </c>
      <c r="B218" s="18">
        <v>486</v>
      </c>
      <c r="C218" s="19">
        <v>20</v>
      </c>
      <c r="D218" s="19">
        <f t="shared" si="51"/>
        <v>41.1522633744856</v>
      </c>
      <c r="E218" s="19">
        <v>6500</v>
      </c>
      <c r="F218" s="19">
        <v>7500</v>
      </c>
      <c r="G218" s="19">
        <v>14000</v>
      </c>
      <c r="H218" s="19">
        <f t="shared" si="58"/>
        <v>325</v>
      </c>
      <c r="I218" s="19">
        <f t="shared" si="59"/>
        <v>375</v>
      </c>
      <c r="J218" s="19">
        <f t="shared" si="60"/>
        <v>700</v>
      </c>
      <c r="K218" s="20">
        <f>E218/B218</f>
        <v>13.37448559670782</v>
      </c>
      <c r="L218" s="20">
        <f>F218/B218</f>
        <v>15.432098765432098</v>
      </c>
      <c r="M218" s="19">
        <f t="shared" si="61"/>
        <v>28.806584362139915</v>
      </c>
    </row>
    <row r="219" spans="1:13" s="14" customFormat="1" ht="10.5" customHeight="1">
      <c r="A219" s="66" t="s">
        <v>45</v>
      </c>
      <c r="B219" s="18">
        <v>1956</v>
      </c>
      <c r="C219" s="19">
        <v>22.7</v>
      </c>
      <c r="D219" s="19">
        <f t="shared" si="51"/>
        <v>11.605316973415134</v>
      </c>
      <c r="E219" s="19">
        <v>16022</v>
      </c>
      <c r="F219" s="19">
        <v>11358</v>
      </c>
      <c r="G219" s="19">
        <v>27380</v>
      </c>
      <c r="H219" s="19">
        <f t="shared" si="58"/>
        <v>705.8149779735683</v>
      </c>
      <c r="I219" s="19">
        <f t="shared" si="59"/>
        <v>500.35242290748903</v>
      </c>
      <c r="J219" s="19">
        <f t="shared" si="60"/>
        <v>1206.1674008810573</v>
      </c>
      <c r="K219" s="20">
        <f aca="true" t="shared" si="62" ref="K219:K231">E219/B219</f>
        <v>8.19120654396728</v>
      </c>
      <c r="L219" s="20">
        <f aca="true" t="shared" si="63" ref="L219:L231">F219/B219</f>
        <v>5.806748466257669</v>
      </c>
      <c r="M219" s="19">
        <f t="shared" si="61"/>
        <v>13.997955010224949</v>
      </c>
    </row>
    <row r="220" spans="1:13" s="14" customFormat="1" ht="10.5" customHeight="1">
      <c r="A220" s="66" t="s">
        <v>69</v>
      </c>
      <c r="B220" s="18">
        <v>7680</v>
      </c>
      <c r="C220" s="19">
        <v>131</v>
      </c>
      <c r="D220" s="19">
        <f t="shared" si="51"/>
        <v>17.057291666666668</v>
      </c>
      <c r="E220" s="19">
        <v>41913</v>
      </c>
      <c r="F220" s="19">
        <v>42183</v>
      </c>
      <c r="G220" s="19">
        <v>84096</v>
      </c>
      <c r="H220" s="19">
        <f t="shared" si="58"/>
        <v>319.9465648854962</v>
      </c>
      <c r="I220" s="19">
        <f t="shared" si="59"/>
        <v>322.00763358778624</v>
      </c>
      <c r="J220" s="19">
        <f t="shared" si="60"/>
        <v>641.9541984732824</v>
      </c>
      <c r="K220" s="20">
        <f t="shared" si="62"/>
        <v>5.457421875</v>
      </c>
      <c r="L220" s="20">
        <f t="shared" si="63"/>
        <v>5.492578125</v>
      </c>
      <c r="M220" s="19">
        <f t="shared" si="61"/>
        <v>10.95</v>
      </c>
    </row>
    <row r="221" spans="1:13" s="14" customFormat="1" ht="10.5" customHeight="1">
      <c r="A221" s="66" t="s">
        <v>70</v>
      </c>
      <c r="B221" s="18">
        <v>4072</v>
      </c>
      <c r="C221" s="19">
        <v>90.1</v>
      </c>
      <c r="D221" s="19">
        <f t="shared" si="51"/>
        <v>22.12671905697446</v>
      </c>
      <c r="E221" s="19">
        <v>6400</v>
      </c>
      <c r="F221" s="19">
        <v>27030</v>
      </c>
      <c r="G221" s="19">
        <v>33430</v>
      </c>
      <c r="H221" s="19">
        <f t="shared" si="58"/>
        <v>71.03218645948947</v>
      </c>
      <c r="I221" s="19">
        <f t="shared" si="59"/>
        <v>300</v>
      </c>
      <c r="J221" s="19">
        <f t="shared" si="60"/>
        <v>371.0321864594895</v>
      </c>
      <c r="K221" s="20">
        <f t="shared" si="62"/>
        <v>1.5717092337917484</v>
      </c>
      <c r="L221" s="20">
        <f t="shared" si="63"/>
        <v>6.638015717092338</v>
      </c>
      <c r="M221" s="19">
        <f t="shared" si="61"/>
        <v>8.209724950884086</v>
      </c>
    </row>
    <row r="222" spans="1:13" s="14" customFormat="1" ht="10.5" customHeight="1">
      <c r="A222" s="66" t="s">
        <v>73</v>
      </c>
      <c r="B222" s="18">
        <v>34</v>
      </c>
      <c r="C222" s="19">
        <v>8.8</v>
      </c>
      <c r="D222" s="19">
        <f t="shared" si="51"/>
        <v>258.8235294117647</v>
      </c>
      <c r="E222" s="19">
        <v>2513</v>
      </c>
      <c r="F222" s="19">
        <v>2582</v>
      </c>
      <c r="G222" s="19">
        <v>5095</v>
      </c>
      <c r="H222" s="19">
        <f t="shared" si="58"/>
        <v>285.5681818181818</v>
      </c>
      <c r="I222" s="19">
        <f t="shared" si="59"/>
        <v>293.4090909090909</v>
      </c>
      <c r="J222" s="19">
        <f t="shared" si="60"/>
        <v>578.9772727272727</v>
      </c>
      <c r="K222" s="20">
        <f t="shared" si="62"/>
        <v>73.91176470588235</v>
      </c>
      <c r="L222" s="20">
        <f t="shared" si="63"/>
        <v>75.94117647058823</v>
      </c>
      <c r="M222" s="19">
        <f t="shared" si="61"/>
        <v>149.85294117647058</v>
      </c>
    </row>
    <row r="223" spans="1:13" s="14" customFormat="1" ht="10.5" customHeight="1">
      <c r="A223" s="66" t="s">
        <v>77</v>
      </c>
      <c r="B223" s="18">
        <v>14729</v>
      </c>
      <c r="C223" s="19">
        <v>319.9</v>
      </c>
      <c r="D223" s="19">
        <f t="shared" si="51"/>
        <v>21.71905764138774</v>
      </c>
      <c r="E223" s="19">
        <v>54000</v>
      </c>
      <c r="F223" s="19">
        <v>96000</v>
      </c>
      <c r="G223" s="19">
        <v>150000</v>
      </c>
      <c r="H223" s="19">
        <f t="shared" si="58"/>
        <v>168.80275085964365</v>
      </c>
      <c r="I223" s="19">
        <f t="shared" si="59"/>
        <v>300.0937793060332</v>
      </c>
      <c r="J223" s="19">
        <f t="shared" si="60"/>
        <v>468.89653016567684</v>
      </c>
      <c r="K223" s="20">
        <f t="shared" si="62"/>
        <v>3.666236675945414</v>
      </c>
      <c r="L223" s="20">
        <f t="shared" si="63"/>
        <v>6.517754090569625</v>
      </c>
      <c r="M223" s="19">
        <f t="shared" si="61"/>
        <v>10.183990766515038</v>
      </c>
    </row>
    <row r="224" spans="1:13" s="14" customFormat="1" ht="10.5" customHeight="1">
      <c r="A224" s="66" t="s">
        <v>78</v>
      </c>
      <c r="B224" s="18">
        <v>6140</v>
      </c>
      <c r="C224" s="19">
        <v>87</v>
      </c>
      <c r="D224" s="19">
        <f t="shared" si="51"/>
        <v>14.169381107491857</v>
      </c>
      <c r="E224" s="19">
        <v>15817</v>
      </c>
      <c r="F224" s="19">
        <v>42042</v>
      </c>
      <c r="G224" s="19">
        <v>57859</v>
      </c>
      <c r="H224" s="19">
        <f t="shared" si="58"/>
        <v>181.80459770114942</v>
      </c>
      <c r="I224" s="19">
        <f t="shared" si="59"/>
        <v>483.2413793103448</v>
      </c>
      <c r="J224" s="19">
        <f t="shared" si="60"/>
        <v>665.0459770114942</v>
      </c>
      <c r="K224" s="20">
        <f t="shared" si="62"/>
        <v>2.576058631921824</v>
      </c>
      <c r="L224" s="20">
        <f t="shared" si="63"/>
        <v>6.847231270358306</v>
      </c>
      <c r="M224" s="19">
        <f t="shared" si="61"/>
        <v>9.42328990228013</v>
      </c>
    </row>
    <row r="225" spans="1:13" s="14" customFormat="1" ht="10.5" customHeight="1">
      <c r="A225" s="66" t="s">
        <v>87</v>
      </c>
      <c r="B225" s="18">
        <v>198</v>
      </c>
      <c r="C225" s="19">
        <v>14</v>
      </c>
      <c r="D225" s="19">
        <f t="shared" si="51"/>
        <v>70.70707070707071</v>
      </c>
      <c r="E225" s="19">
        <v>0</v>
      </c>
      <c r="F225" s="19">
        <v>0</v>
      </c>
      <c r="G225" s="19">
        <v>0</v>
      </c>
      <c r="H225" s="19">
        <f t="shared" si="58"/>
        <v>0</v>
      </c>
      <c r="I225" s="19">
        <f t="shared" si="59"/>
        <v>0</v>
      </c>
      <c r="J225" s="19">
        <f t="shared" si="60"/>
        <v>0</v>
      </c>
      <c r="K225" s="20">
        <f t="shared" si="62"/>
        <v>0</v>
      </c>
      <c r="L225" s="20">
        <f t="shared" si="63"/>
        <v>0</v>
      </c>
      <c r="M225" s="19">
        <f t="shared" si="61"/>
        <v>0</v>
      </c>
    </row>
    <row r="226" spans="1:13" s="14" customFormat="1" ht="10.5" customHeight="1">
      <c r="A226" s="66" t="s">
        <v>89</v>
      </c>
      <c r="B226" s="18">
        <v>6653</v>
      </c>
      <c r="C226" s="19">
        <v>188.4</v>
      </c>
      <c r="D226" s="19">
        <f t="shared" si="51"/>
        <v>28.31805200661356</v>
      </c>
      <c r="E226" s="19">
        <v>25252</v>
      </c>
      <c r="F226" s="19">
        <v>54514</v>
      </c>
      <c r="G226" s="19">
        <v>79766</v>
      </c>
      <c r="H226" s="19">
        <f t="shared" si="58"/>
        <v>134.0339702760085</v>
      </c>
      <c r="I226" s="19">
        <f t="shared" si="59"/>
        <v>289.3524416135881</v>
      </c>
      <c r="J226" s="19">
        <f t="shared" si="60"/>
        <v>423.3864118895966</v>
      </c>
      <c r="K226" s="20">
        <f t="shared" si="62"/>
        <v>3.7955809409289043</v>
      </c>
      <c r="L226" s="20">
        <f t="shared" si="63"/>
        <v>8.193897489854201</v>
      </c>
      <c r="M226" s="19">
        <f t="shared" si="61"/>
        <v>11.989478430783105</v>
      </c>
    </row>
    <row r="227" spans="1:13" s="14" customFormat="1" ht="10.5" customHeight="1">
      <c r="A227" s="66" t="s">
        <v>95</v>
      </c>
      <c r="B227" s="18">
        <v>2829</v>
      </c>
      <c r="C227" s="19">
        <v>56</v>
      </c>
      <c r="D227" s="19">
        <f t="shared" si="51"/>
        <v>19.794980558501237</v>
      </c>
      <c r="E227" s="19">
        <v>20569</v>
      </c>
      <c r="F227" s="19">
        <v>18109</v>
      </c>
      <c r="G227" s="19">
        <v>38678</v>
      </c>
      <c r="H227" s="19">
        <f t="shared" si="58"/>
        <v>367.30357142857144</v>
      </c>
      <c r="I227" s="19">
        <f t="shared" si="59"/>
        <v>323.375</v>
      </c>
      <c r="J227" s="19">
        <f t="shared" si="60"/>
        <v>690.6785714285714</v>
      </c>
      <c r="K227" s="20">
        <f t="shared" si="62"/>
        <v>7.270767055496642</v>
      </c>
      <c r="L227" s="20">
        <f t="shared" si="63"/>
        <v>6.4012018381053375</v>
      </c>
      <c r="M227" s="19">
        <f t="shared" si="61"/>
        <v>13.67196889360198</v>
      </c>
    </row>
    <row r="228" spans="1:13" s="14" customFormat="1" ht="10.5" customHeight="1">
      <c r="A228" s="66" t="s">
        <v>100</v>
      </c>
      <c r="B228" s="18">
        <v>836</v>
      </c>
      <c r="C228" s="19">
        <v>67.2</v>
      </c>
      <c r="D228" s="19">
        <f t="shared" si="51"/>
        <v>80.38277511961722</v>
      </c>
      <c r="E228" s="19">
        <v>10000</v>
      </c>
      <c r="F228" s="19">
        <v>21705</v>
      </c>
      <c r="G228" s="19">
        <v>31705</v>
      </c>
      <c r="H228" s="19">
        <f t="shared" si="58"/>
        <v>148.8095238095238</v>
      </c>
      <c r="I228" s="19">
        <f t="shared" si="59"/>
        <v>322.9910714285714</v>
      </c>
      <c r="J228" s="19">
        <f t="shared" si="60"/>
        <v>471.8005952380952</v>
      </c>
      <c r="K228" s="20">
        <f t="shared" si="62"/>
        <v>11.961722488038278</v>
      </c>
      <c r="L228" s="20">
        <f t="shared" si="63"/>
        <v>25.96291866028708</v>
      </c>
      <c r="M228" s="19">
        <f t="shared" si="61"/>
        <v>37.92464114832536</v>
      </c>
    </row>
    <row r="229" spans="1:13" s="14" customFormat="1" ht="10.5" customHeight="1">
      <c r="A229" s="66" t="s">
        <v>111</v>
      </c>
      <c r="B229" s="18">
        <v>115</v>
      </c>
      <c r="C229" s="19">
        <v>5.68</v>
      </c>
      <c r="D229" s="19">
        <f t="shared" si="51"/>
        <v>49.391304347826086</v>
      </c>
      <c r="E229" s="19">
        <v>692</v>
      </c>
      <c r="F229" s="19">
        <v>1833</v>
      </c>
      <c r="G229" s="19">
        <v>2525</v>
      </c>
      <c r="H229" s="19">
        <f t="shared" si="58"/>
        <v>121.83098591549296</v>
      </c>
      <c r="I229" s="19">
        <f t="shared" si="59"/>
        <v>322.7112676056338</v>
      </c>
      <c r="J229" s="19">
        <f t="shared" si="60"/>
        <v>444.5422535211268</v>
      </c>
      <c r="K229" s="20">
        <f t="shared" si="62"/>
        <v>6.017391304347826</v>
      </c>
      <c r="L229" s="20">
        <f t="shared" si="63"/>
        <v>15.939130434782609</v>
      </c>
      <c r="M229" s="19">
        <f t="shared" si="61"/>
        <v>21.956521739130434</v>
      </c>
    </row>
    <row r="230" spans="1:13" s="14" customFormat="1" ht="10.5" customHeight="1">
      <c r="A230" s="66" t="s">
        <v>112</v>
      </c>
      <c r="B230" s="18">
        <v>633</v>
      </c>
      <c r="C230" s="19">
        <v>36.3</v>
      </c>
      <c r="D230" s="19">
        <f t="shared" si="51"/>
        <v>57.345971563981045</v>
      </c>
      <c r="E230" s="19">
        <v>11021</v>
      </c>
      <c r="F230" s="19">
        <v>11718</v>
      </c>
      <c r="G230" s="19">
        <v>22739</v>
      </c>
      <c r="H230" s="19">
        <f t="shared" si="58"/>
        <v>303.6088154269973</v>
      </c>
      <c r="I230" s="19">
        <f t="shared" si="59"/>
        <v>322.8099173553719</v>
      </c>
      <c r="J230" s="19">
        <f t="shared" si="60"/>
        <v>626.4187327823693</v>
      </c>
      <c r="K230" s="20">
        <f t="shared" si="62"/>
        <v>17.410742496050553</v>
      </c>
      <c r="L230" s="20">
        <f t="shared" si="63"/>
        <v>18.511848341232227</v>
      </c>
      <c r="M230" s="19">
        <f t="shared" si="61"/>
        <v>35.92259083728278</v>
      </c>
    </row>
    <row r="231" spans="1:13" s="14" customFormat="1" ht="10.5" customHeight="1">
      <c r="A231" s="31" t="s">
        <v>121</v>
      </c>
      <c r="B231" s="21">
        <v>2357</v>
      </c>
      <c r="C231" s="22">
        <v>16</v>
      </c>
      <c r="D231" s="22">
        <f t="shared" si="51"/>
        <v>6.788290199406025</v>
      </c>
      <c r="E231" s="22">
        <v>4850</v>
      </c>
      <c r="F231" s="22">
        <v>5178</v>
      </c>
      <c r="G231" s="22">
        <v>10028</v>
      </c>
      <c r="H231" s="22">
        <f t="shared" si="58"/>
        <v>303.125</v>
      </c>
      <c r="I231" s="22">
        <f t="shared" si="59"/>
        <v>323.625</v>
      </c>
      <c r="J231" s="22">
        <f t="shared" si="60"/>
        <v>626.75</v>
      </c>
      <c r="K231" s="23">
        <f t="shared" si="62"/>
        <v>2.057700466694951</v>
      </c>
      <c r="L231" s="23">
        <f t="shared" si="63"/>
        <v>2.196860415782775</v>
      </c>
      <c r="M231" s="22">
        <f t="shared" si="61"/>
        <v>4.254560882477726</v>
      </c>
    </row>
    <row r="232" spans="1:13" s="14" customFormat="1" ht="10.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</row>
    <row r="233" spans="1:13" s="14" customFormat="1" ht="10.5" customHeight="1">
      <c r="A233" s="57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1:13" s="14" customFormat="1" ht="10.5" customHeight="1">
      <c r="A234" s="59" t="s">
        <v>254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3" s="14" customFormat="1" ht="10.5" customHeight="1">
      <c r="A235" s="68" t="s">
        <v>3</v>
      </c>
      <c r="B235" s="27">
        <v>26896</v>
      </c>
      <c r="C235" s="28">
        <v>1407.03</v>
      </c>
      <c r="D235" s="29">
        <f t="shared" si="51"/>
        <v>52.31372694824509</v>
      </c>
      <c r="E235" s="28">
        <v>56004</v>
      </c>
      <c r="F235" s="28">
        <v>95230</v>
      </c>
      <c r="G235" s="28">
        <v>582476</v>
      </c>
      <c r="H235" s="28">
        <f aca="true" t="shared" si="64" ref="H235:H279">E235/C235</f>
        <v>39.80298927528198</v>
      </c>
      <c r="I235" s="28">
        <f aca="true" t="shared" si="65" ref="I235:I278">F235/C235</f>
        <v>67.68157040006254</v>
      </c>
      <c r="J235" s="28">
        <f aca="true" t="shared" si="66" ref="J235:J279">SUM(H235:I235)</f>
        <v>107.48455967534451</v>
      </c>
      <c r="K235" s="30">
        <f aca="true" t="shared" si="67" ref="K235:K281">E235/B235</f>
        <v>2.0822427126710292</v>
      </c>
      <c r="L235" s="30">
        <f aca="true" t="shared" si="68" ref="L235:L281">F235/B235</f>
        <v>3.5406751933372993</v>
      </c>
      <c r="M235" s="28">
        <f aca="true" t="shared" si="69" ref="M235:M279">SUM(K235:L235)</f>
        <v>5.622917906008329</v>
      </c>
    </row>
    <row r="236" spans="1:13" s="14" customFormat="1" ht="10.5" customHeight="1">
      <c r="A236" s="66" t="s">
        <v>136</v>
      </c>
      <c r="B236" s="18">
        <v>1574</v>
      </c>
      <c r="C236" s="19">
        <v>32</v>
      </c>
      <c r="D236" s="19">
        <f t="shared" si="51"/>
        <v>20.330368487928844</v>
      </c>
      <c r="E236" s="19">
        <v>0</v>
      </c>
      <c r="F236" s="19">
        <v>0</v>
      </c>
      <c r="G236" s="19">
        <v>3500</v>
      </c>
      <c r="H236" s="19">
        <f t="shared" si="64"/>
        <v>0</v>
      </c>
      <c r="I236" s="19">
        <f t="shared" si="65"/>
        <v>0</v>
      </c>
      <c r="J236" s="19">
        <f t="shared" si="66"/>
        <v>0</v>
      </c>
      <c r="K236" s="20">
        <f t="shared" si="67"/>
        <v>0</v>
      </c>
      <c r="L236" s="20">
        <f t="shared" si="68"/>
        <v>0</v>
      </c>
      <c r="M236" s="19">
        <f t="shared" si="69"/>
        <v>0</v>
      </c>
    </row>
    <row r="237" spans="1:13" s="14" customFormat="1" ht="10.5" customHeight="1">
      <c r="A237" s="66" t="s">
        <v>137</v>
      </c>
      <c r="B237" s="18">
        <v>102</v>
      </c>
      <c r="C237" s="19">
        <v>2.9</v>
      </c>
      <c r="D237" s="19">
        <f t="shared" si="51"/>
        <v>28.431372549019606</v>
      </c>
      <c r="E237" s="19">
        <v>3170</v>
      </c>
      <c r="F237" s="19">
        <v>1630</v>
      </c>
      <c r="G237" s="19">
        <v>4800</v>
      </c>
      <c r="H237" s="19">
        <f t="shared" si="64"/>
        <v>1093.103448275862</v>
      </c>
      <c r="I237" s="19">
        <f t="shared" si="65"/>
        <v>562.0689655172414</v>
      </c>
      <c r="J237" s="19">
        <f t="shared" si="66"/>
        <v>1655.1724137931035</v>
      </c>
      <c r="K237" s="20">
        <f t="shared" si="67"/>
        <v>31.07843137254902</v>
      </c>
      <c r="L237" s="20">
        <f t="shared" si="68"/>
        <v>15.980392156862745</v>
      </c>
      <c r="M237" s="19">
        <f t="shared" si="69"/>
        <v>47.05882352941177</v>
      </c>
    </row>
    <row r="238" spans="1:13" s="14" customFormat="1" ht="10.5" customHeight="1">
      <c r="A238" s="66" t="s">
        <v>138</v>
      </c>
      <c r="B238" s="18">
        <v>481</v>
      </c>
      <c r="C238" s="19">
        <v>18.3</v>
      </c>
      <c r="D238" s="19">
        <f t="shared" si="51"/>
        <v>38.04573804573805</v>
      </c>
      <c r="E238" s="19">
        <v>7473</v>
      </c>
      <c r="F238" s="19">
        <v>5900</v>
      </c>
      <c r="G238" s="19">
        <v>13373</v>
      </c>
      <c r="H238" s="19">
        <f t="shared" si="64"/>
        <v>408.3606557377049</v>
      </c>
      <c r="I238" s="19">
        <f t="shared" si="65"/>
        <v>322.40437158469945</v>
      </c>
      <c r="J238" s="19">
        <f t="shared" si="66"/>
        <v>730.7650273224044</v>
      </c>
      <c r="K238" s="20">
        <f t="shared" si="67"/>
        <v>15.536382536382536</v>
      </c>
      <c r="L238" s="20">
        <f t="shared" si="68"/>
        <v>12.266112266112266</v>
      </c>
      <c r="M238" s="19">
        <f t="shared" si="69"/>
        <v>27.802494802494802</v>
      </c>
    </row>
    <row r="239" spans="1:13" s="14" customFormat="1" ht="10.5" customHeight="1">
      <c r="A239" s="66" t="s">
        <v>139</v>
      </c>
      <c r="B239" s="18">
        <v>70</v>
      </c>
      <c r="C239" s="19">
        <v>10</v>
      </c>
      <c r="D239" s="19">
        <f t="shared" si="51"/>
        <v>142.85714285714286</v>
      </c>
      <c r="E239" s="19">
        <v>0</v>
      </c>
      <c r="F239" s="19">
        <v>0</v>
      </c>
      <c r="G239" s="19">
        <v>7368</v>
      </c>
      <c r="H239" s="19">
        <f t="shared" si="64"/>
        <v>0</v>
      </c>
      <c r="I239" s="19">
        <f t="shared" si="65"/>
        <v>0</v>
      </c>
      <c r="J239" s="19">
        <f t="shared" si="66"/>
        <v>0</v>
      </c>
      <c r="K239" s="20">
        <f t="shared" si="67"/>
        <v>0</v>
      </c>
      <c r="L239" s="20">
        <f t="shared" si="68"/>
        <v>0</v>
      </c>
      <c r="M239" s="19">
        <f t="shared" si="69"/>
        <v>0</v>
      </c>
    </row>
    <row r="240" spans="1:13" s="14" customFormat="1" ht="10.5" customHeight="1">
      <c r="A240" s="66" t="s">
        <v>140</v>
      </c>
      <c r="B240" s="18">
        <v>5925</v>
      </c>
      <c r="C240" s="19">
        <v>549.62</v>
      </c>
      <c r="D240" s="19">
        <f t="shared" si="51"/>
        <v>92.76286919831223</v>
      </c>
      <c r="E240" s="19">
        <v>0</v>
      </c>
      <c r="F240" s="19">
        <v>0</v>
      </c>
      <c r="G240" s="19">
        <v>179665</v>
      </c>
      <c r="H240" s="19">
        <f t="shared" si="64"/>
        <v>0</v>
      </c>
      <c r="I240" s="19">
        <f t="shared" si="65"/>
        <v>0</v>
      </c>
      <c r="J240" s="19">
        <f t="shared" si="66"/>
        <v>0</v>
      </c>
      <c r="K240" s="20">
        <f t="shared" si="67"/>
        <v>0</v>
      </c>
      <c r="L240" s="20">
        <f t="shared" si="68"/>
        <v>0</v>
      </c>
      <c r="M240" s="19">
        <f t="shared" si="69"/>
        <v>0</v>
      </c>
    </row>
    <row r="241" spans="1:13" s="14" customFormat="1" ht="10.5" customHeight="1">
      <c r="A241" s="66" t="s">
        <v>141</v>
      </c>
      <c r="B241" s="18">
        <v>1006</v>
      </c>
      <c r="C241" s="19">
        <v>90</v>
      </c>
      <c r="D241" s="19">
        <f t="shared" si="51"/>
        <v>89.46322067594433</v>
      </c>
      <c r="E241" s="19">
        <v>0</v>
      </c>
      <c r="F241" s="19">
        <v>0</v>
      </c>
      <c r="G241" s="19">
        <v>39479</v>
      </c>
      <c r="H241" s="19">
        <f t="shared" si="64"/>
        <v>0</v>
      </c>
      <c r="I241" s="19">
        <f t="shared" si="65"/>
        <v>0</v>
      </c>
      <c r="J241" s="19">
        <f t="shared" si="66"/>
        <v>0</v>
      </c>
      <c r="K241" s="20">
        <f t="shared" si="67"/>
        <v>0</v>
      </c>
      <c r="L241" s="20">
        <f t="shared" si="68"/>
        <v>0</v>
      </c>
      <c r="M241" s="19">
        <f t="shared" si="69"/>
        <v>0</v>
      </c>
    </row>
    <row r="242" spans="1:13" s="14" customFormat="1" ht="10.5" customHeight="1">
      <c r="A242" s="66" t="s">
        <v>142</v>
      </c>
      <c r="B242" s="18">
        <v>47</v>
      </c>
      <c r="C242" s="19">
        <v>1.3</v>
      </c>
      <c r="D242" s="19">
        <f t="shared" si="51"/>
        <v>27.659574468085108</v>
      </c>
      <c r="E242" s="19">
        <v>0</v>
      </c>
      <c r="F242" s="19">
        <v>0</v>
      </c>
      <c r="G242" s="19">
        <v>2614</v>
      </c>
      <c r="H242" s="19">
        <f t="shared" si="64"/>
        <v>0</v>
      </c>
      <c r="I242" s="19">
        <f t="shared" si="65"/>
        <v>0</v>
      </c>
      <c r="J242" s="19">
        <f t="shared" si="66"/>
        <v>0</v>
      </c>
      <c r="K242" s="20">
        <f t="shared" si="67"/>
        <v>0</v>
      </c>
      <c r="L242" s="20">
        <f t="shared" si="68"/>
        <v>0</v>
      </c>
      <c r="M242" s="19">
        <f t="shared" si="69"/>
        <v>0</v>
      </c>
    </row>
    <row r="243" spans="1:13" s="14" customFormat="1" ht="10.5" customHeight="1">
      <c r="A243" s="66" t="s">
        <v>143</v>
      </c>
      <c r="B243" s="18">
        <v>35</v>
      </c>
      <c r="C243" s="19">
        <v>2.5</v>
      </c>
      <c r="D243" s="19">
        <f t="shared" si="51"/>
        <v>71.42857142857143</v>
      </c>
      <c r="E243" s="19">
        <v>0</v>
      </c>
      <c r="F243" s="19">
        <v>0</v>
      </c>
      <c r="G243" s="19">
        <v>0</v>
      </c>
      <c r="H243" s="19">
        <f t="shared" si="64"/>
        <v>0</v>
      </c>
      <c r="I243" s="19">
        <f t="shared" si="65"/>
        <v>0</v>
      </c>
      <c r="J243" s="19">
        <f t="shared" si="66"/>
        <v>0</v>
      </c>
      <c r="K243" s="20">
        <f t="shared" si="67"/>
        <v>0</v>
      </c>
      <c r="L243" s="20">
        <f t="shared" si="68"/>
        <v>0</v>
      </c>
      <c r="M243" s="19">
        <f t="shared" si="69"/>
        <v>0</v>
      </c>
    </row>
    <row r="244" spans="1:13" s="14" customFormat="1" ht="10.5" customHeight="1">
      <c r="A244" s="66" t="s">
        <v>144</v>
      </c>
      <c r="B244" s="18">
        <v>52</v>
      </c>
      <c r="C244" s="19">
        <v>9.5</v>
      </c>
      <c r="D244" s="19">
        <f t="shared" si="51"/>
        <v>182.69230769230768</v>
      </c>
      <c r="E244" s="19">
        <v>0</v>
      </c>
      <c r="F244" s="19">
        <v>0</v>
      </c>
      <c r="G244" s="19">
        <v>0</v>
      </c>
      <c r="H244" s="19">
        <f t="shared" si="64"/>
        <v>0</v>
      </c>
      <c r="I244" s="19">
        <f t="shared" si="65"/>
        <v>0</v>
      </c>
      <c r="J244" s="19">
        <f t="shared" si="66"/>
        <v>0</v>
      </c>
      <c r="K244" s="20">
        <f t="shared" si="67"/>
        <v>0</v>
      </c>
      <c r="L244" s="20">
        <f t="shared" si="68"/>
        <v>0</v>
      </c>
      <c r="M244" s="19">
        <f t="shared" si="69"/>
        <v>0</v>
      </c>
    </row>
    <row r="245" spans="1:13" s="14" customFormat="1" ht="10.5" customHeight="1">
      <c r="A245" s="66" t="s">
        <v>145</v>
      </c>
      <c r="B245" s="18">
        <v>71</v>
      </c>
      <c r="C245" s="19">
        <v>10</v>
      </c>
      <c r="D245" s="19">
        <f t="shared" si="51"/>
        <v>140.8450704225352</v>
      </c>
      <c r="E245" s="19">
        <v>0</v>
      </c>
      <c r="F245" s="19">
        <v>0</v>
      </c>
      <c r="G245" s="19">
        <v>4887</v>
      </c>
      <c r="H245" s="19">
        <f t="shared" si="64"/>
        <v>0</v>
      </c>
      <c r="I245" s="19">
        <f t="shared" si="65"/>
        <v>0</v>
      </c>
      <c r="J245" s="19">
        <f t="shared" si="66"/>
        <v>0</v>
      </c>
      <c r="K245" s="20">
        <f t="shared" si="67"/>
        <v>0</v>
      </c>
      <c r="L245" s="20">
        <f t="shared" si="68"/>
        <v>0</v>
      </c>
      <c r="M245" s="19">
        <f t="shared" si="69"/>
        <v>0</v>
      </c>
    </row>
    <row r="246" spans="1:13" s="14" customFormat="1" ht="10.5" customHeight="1">
      <c r="A246" s="66" t="s">
        <v>146</v>
      </c>
      <c r="B246" s="18">
        <v>85</v>
      </c>
      <c r="C246" s="19">
        <v>5.56</v>
      </c>
      <c r="D246" s="19">
        <f t="shared" si="51"/>
        <v>65.41176470588235</v>
      </c>
      <c r="E246" s="19">
        <v>0</v>
      </c>
      <c r="F246" s="19">
        <v>0</v>
      </c>
      <c r="G246" s="19">
        <v>0</v>
      </c>
      <c r="H246" s="19">
        <f t="shared" si="64"/>
        <v>0</v>
      </c>
      <c r="I246" s="19">
        <f t="shared" si="65"/>
        <v>0</v>
      </c>
      <c r="J246" s="19">
        <f t="shared" si="66"/>
        <v>0</v>
      </c>
      <c r="K246" s="20">
        <f t="shared" si="67"/>
        <v>0</v>
      </c>
      <c r="L246" s="20">
        <f t="shared" si="68"/>
        <v>0</v>
      </c>
      <c r="M246" s="19">
        <f t="shared" si="69"/>
        <v>0</v>
      </c>
    </row>
    <row r="247" spans="1:13" s="14" customFormat="1" ht="10.5" customHeight="1">
      <c r="A247" s="66" t="s">
        <v>147</v>
      </c>
      <c r="B247" s="18">
        <v>98</v>
      </c>
      <c r="C247" s="19">
        <v>4.3</v>
      </c>
      <c r="D247" s="19">
        <f t="shared" si="51"/>
        <v>43.87755102040816</v>
      </c>
      <c r="E247" s="19">
        <v>2115</v>
      </c>
      <c r="F247" s="19">
        <v>1085</v>
      </c>
      <c r="G247" s="19">
        <v>3200</v>
      </c>
      <c r="H247" s="19">
        <f t="shared" si="64"/>
        <v>491.8604651162791</v>
      </c>
      <c r="I247" s="19">
        <f t="shared" si="65"/>
        <v>252.32558139534885</v>
      </c>
      <c r="J247" s="19">
        <f t="shared" si="66"/>
        <v>744.186046511628</v>
      </c>
      <c r="K247" s="20">
        <f t="shared" si="67"/>
        <v>21.581632653061224</v>
      </c>
      <c r="L247" s="20">
        <f t="shared" si="68"/>
        <v>11.071428571428571</v>
      </c>
      <c r="M247" s="19">
        <f t="shared" si="69"/>
        <v>32.6530612244898</v>
      </c>
    </row>
    <row r="248" spans="1:13" s="14" customFormat="1" ht="10.5" customHeight="1">
      <c r="A248" s="66" t="s">
        <v>148</v>
      </c>
      <c r="B248" s="18">
        <v>379</v>
      </c>
      <c r="C248" s="19">
        <v>14.1</v>
      </c>
      <c r="D248" s="19">
        <f t="shared" si="51"/>
        <v>37.20316622691293</v>
      </c>
      <c r="E248" s="19">
        <v>0</v>
      </c>
      <c r="F248" s="19">
        <v>0</v>
      </c>
      <c r="G248" s="19">
        <v>17634</v>
      </c>
      <c r="H248" s="19">
        <f t="shared" si="64"/>
        <v>0</v>
      </c>
      <c r="I248" s="19">
        <f t="shared" si="65"/>
        <v>0</v>
      </c>
      <c r="J248" s="19">
        <f t="shared" si="66"/>
        <v>0</v>
      </c>
      <c r="K248" s="20">
        <f t="shared" si="67"/>
        <v>0</v>
      </c>
      <c r="L248" s="20">
        <f t="shared" si="68"/>
        <v>0</v>
      </c>
      <c r="M248" s="19">
        <f t="shared" si="69"/>
        <v>0</v>
      </c>
    </row>
    <row r="249" spans="1:13" s="14" customFormat="1" ht="10.5" customHeight="1">
      <c r="A249" s="66" t="s">
        <v>149</v>
      </c>
      <c r="B249" s="18">
        <v>383</v>
      </c>
      <c r="C249" s="19">
        <v>9.7</v>
      </c>
      <c r="D249" s="19">
        <f t="shared" si="51"/>
        <v>25.326370757180158</v>
      </c>
      <c r="E249" s="19">
        <v>0</v>
      </c>
      <c r="F249" s="19">
        <v>0</v>
      </c>
      <c r="G249" s="19">
        <v>6294</v>
      </c>
      <c r="H249" s="19">
        <f t="shared" si="64"/>
        <v>0</v>
      </c>
      <c r="I249" s="19">
        <f t="shared" si="65"/>
        <v>0</v>
      </c>
      <c r="J249" s="19">
        <f t="shared" si="66"/>
        <v>0</v>
      </c>
      <c r="K249" s="20">
        <f t="shared" si="67"/>
        <v>0</v>
      </c>
      <c r="L249" s="20">
        <f t="shared" si="68"/>
        <v>0</v>
      </c>
      <c r="M249" s="19">
        <f t="shared" si="69"/>
        <v>0</v>
      </c>
    </row>
    <row r="250" spans="1:13" s="14" customFormat="1" ht="10.5" customHeight="1">
      <c r="A250" s="66" t="s">
        <v>150</v>
      </c>
      <c r="B250" s="18">
        <v>2254</v>
      </c>
      <c r="C250" s="19">
        <v>62</v>
      </c>
      <c r="D250" s="19">
        <f t="shared" si="51"/>
        <v>27.50665483584738</v>
      </c>
      <c r="E250" s="19">
        <v>3738</v>
      </c>
      <c r="F250" s="19">
        <v>22868</v>
      </c>
      <c r="G250" s="19">
        <v>26606</v>
      </c>
      <c r="H250" s="19">
        <f t="shared" si="64"/>
        <v>60.29032258064516</v>
      </c>
      <c r="I250" s="19">
        <f t="shared" si="65"/>
        <v>368.83870967741933</v>
      </c>
      <c r="J250" s="19">
        <f t="shared" si="66"/>
        <v>429.1290322580645</v>
      </c>
      <c r="K250" s="20">
        <f t="shared" si="67"/>
        <v>1.6583850931677018</v>
      </c>
      <c r="L250" s="20">
        <f t="shared" si="68"/>
        <v>10.145519077196095</v>
      </c>
      <c r="M250" s="19">
        <f t="shared" si="69"/>
        <v>11.803904170363797</v>
      </c>
    </row>
    <row r="251" spans="1:13" s="14" customFormat="1" ht="10.5" customHeight="1">
      <c r="A251" s="66" t="s">
        <v>151</v>
      </c>
      <c r="B251" s="18">
        <v>504</v>
      </c>
      <c r="C251" s="19">
        <v>12.8</v>
      </c>
      <c r="D251" s="19">
        <f t="shared" si="51"/>
        <v>25.396825396825395</v>
      </c>
      <c r="E251" s="19">
        <v>800</v>
      </c>
      <c r="F251" s="19">
        <v>8273</v>
      </c>
      <c r="G251" s="19">
        <v>9073</v>
      </c>
      <c r="H251" s="19">
        <f t="shared" si="64"/>
        <v>62.5</v>
      </c>
      <c r="I251" s="19">
        <f t="shared" si="65"/>
        <v>646.328125</v>
      </c>
      <c r="J251" s="19">
        <f t="shared" si="66"/>
        <v>708.828125</v>
      </c>
      <c r="K251" s="20">
        <f t="shared" si="67"/>
        <v>1.5873015873015872</v>
      </c>
      <c r="L251" s="20">
        <f t="shared" si="68"/>
        <v>16.41468253968254</v>
      </c>
      <c r="M251" s="19">
        <f t="shared" si="69"/>
        <v>18.00198412698413</v>
      </c>
    </row>
    <row r="252" spans="1:13" s="14" customFormat="1" ht="10.5" customHeight="1">
      <c r="A252" s="66" t="s">
        <v>152</v>
      </c>
      <c r="B252" s="18">
        <v>591</v>
      </c>
      <c r="C252" s="19">
        <v>25.8</v>
      </c>
      <c r="D252" s="19">
        <f t="shared" si="51"/>
        <v>43.65482233502538</v>
      </c>
      <c r="E252" s="19">
        <v>3725</v>
      </c>
      <c r="F252" s="19">
        <v>8441</v>
      </c>
      <c r="G252" s="19">
        <v>12166</v>
      </c>
      <c r="H252" s="19">
        <f t="shared" si="64"/>
        <v>144.3798449612403</v>
      </c>
      <c r="I252" s="19">
        <f t="shared" si="65"/>
        <v>327.17054263565893</v>
      </c>
      <c r="J252" s="19">
        <f t="shared" si="66"/>
        <v>471.5503875968992</v>
      </c>
      <c r="K252" s="20">
        <f t="shared" si="67"/>
        <v>6.302876480541455</v>
      </c>
      <c r="L252" s="20">
        <f t="shared" si="68"/>
        <v>14.282571912013536</v>
      </c>
      <c r="M252" s="19">
        <f t="shared" si="69"/>
        <v>20.58544839255499</v>
      </c>
    </row>
    <row r="253" spans="1:13" s="14" customFormat="1" ht="10.5" customHeight="1">
      <c r="A253" s="66" t="s">
        <v>153</v>
      </c>
      <c r="B253" s="18">
        <v>160</v>
      </c>
      <c r="C253" s="19">
        <v>2.5</v>
      </c>
      <c r="D253" s="19">
        <f t="shared" si="51"/>
        <v>15.625</v>
      </c>
      <c r="E253" s="19">
        <v>0</v>
      </c>
      <c r="F253" s="19">
        <v>0</v>
      </c>
      <c r="G253" s="19">
        <v>2040</v>
      </c>
      <c r="H253" s="19">
        <f t="shared" si="64"/>
        <v>0</v>
      </c>
      <c r="I253" s="19">
        <f t="shared" si="65"/>
        <v>0</v>
      </c>
      <c r="J253" s="19">
        <f t="shared" si="66"/>
        <v>0</v>
      </c>
      <c r="K253" s="20">
        <f t="shared" si="67"/>
        <v>0</v>
      </c>
      <c r="L253" s="20">
        <f t="shared" si="68"/>
        <v>0</v>
      </c>
      <c r="M253" s="19">
        <f t="shared" si="69"/>
        <v>0</v>
      </c>
    </row>
    <row r="254" spans="1:13" s="14" customFormat="1" ht="10.5" customHeight="1">
      <c r="A254" s="66" t="s">
        <v>154</v>
      </c>
      <c r="B254" s="18">
        <v>424</v>
      </c>
      <c r="C254" s="19">
        <v>8.2</v>
      </c>
      <c r="D254" s="19">
        <f t="shared" si="51"/>
        <v>19.339622641509433</v>
      </c>
      <c r="E254" s="19">
        <v>0</v>
      </c>
      <c r="F254" s="19">
        <v>0</v>
      </c>
      <c r="G254" s="19">
        <v>2675</v>
      </c>
      <c r="H254" s="19">
        <f t="shared" si="64"/>
        <v>0</v>
      </c>
      <c r="I254" s="19">
        <f t="shared" si="65"/>
        <v>0</v>
      </c>
      <c r="J254" s="19">
        <f t="shared" si="66"/>
        <v>0</v>
      </c>
      <c r="K254" s="20">
        <f t="shared" si="67"/>
        <v>0</v>
      </c>
      <c r="L254" s="20">
        <f t="shared" si="68"/>
        <v>0</v>
      </c>
      <c r="M254" s="19">
        <f t="shared" si="69"/>
        <v>0</v>
      </c>
    </row>
    <row r="255" spans="1:13" s="14" customFormat="1" ht="10.5" customHeight="1">
      <c r="A255" s="66" t="s">
        <v>155</v>
      </c>
      <c r="B255" s="18">
        <v>1570</v>
      </c>
      <c r="C255" s="19">
        <v>31.1</v>
      </c>
      <c r="D255" s="19">
        <f t="shared" si="51"/>
        <v>19.808917197452228</v>
      </c>
      <c r="E255" s="19">
        <v>0</v>
      </c>
      <c r="F255" s="19">
        <v>0</v>
      </c>
      <c r="G255" s="19">
        <v>19734</v>
      </c>
      <c r="H255" s="19">
        <f t="shared" si="64"/>
        <v>0</v>
      </c>
      <c r="I255" s="19">
        <f t="shared" si="65"/>
        <v>0</v>
      </c>
      <c r="J255" s="19">
        <f t="shared" si="66"/>
        <v>0</v>
      </c>
      <c r="K255" s="20">
        <f t="shared" si="67"/>
        <v>0</v>
      </c>
      <c r="L255" s="20">
        <f t="shared" si="68"/>
        <v>0</v>
      </c>
      <c r="M255" s="19">
        <f t="shared" si="69"/>
        <v>0</v>
      </c>
    </row>
    <row r="256" spans="1:13" s="14" customFormat="1" ht="10.5" customHeight="1">
      <c r="A256" s="66" t="s">
        <v>156</v>
      </c>
      <c r="B256" s="18">
        <v>38</v>
      </c>
      <c r="C256" s="19">
        <v>12</v>
      </c>
      <c r="D256" s="19">
        <f t="shared" si="51"/>
        <v>315.7894736842105</v>
      </c>
      <c r="E256" s="19">
        <v>0</v>
      </c>
      <c r="F256" s="19">
        <v>0</v>
      </c>
      <c r="G256" s="19">
        <v>8553</v>
      </c>
      <c r="H256" s="19">
        <f t="shared" si="64"/>
        <v>0</v>
      </c>
      <c r="I256" s="19">
        <f t="shared" si="65"/>
        <v>0</v>
      </c>
      <c r="J256" s="19">
        <f t="shared" si="66"/>
        <v>0</v>
      </c>
      <c r="K256" s="20">
        <f t="shared" si="67"/>
        <v>0</v>
      </c>
      <c r="L256" s="20">
        <f t="shared" si="68"/>
        <v>0</v>
      </c>
      <c r="M256" s="19">
        <f t="shared" si="69"/>
        <v>0</v>
      </c>
    </row>
    <row r="257" spans="1:13" s="14" customFormat="1" ht="10.5" customHeight="1">
      <c r="A257" s="66" t="s">
        <v>157</v>
      </c>
      <c r="B257" s="18">
        <v>926</v>
      </c>
      <c r="C257" s="19">
        <v>47</v>
      </c>
      <c r="D257" s="19">
        <f t="shared" si="51"/>
        <v>50.75593952483801</v>
      </c>
      <c r="E257" s="19">
        <v>0</v>
      </c>
      <c r="F257" s="19">
        <v>0</v>
      </c>
      <c r="G257" s="19">
        <v>24656</v>
      </c>
      <c r="H257" s="19">
        <f t="shared" si="64"/>
        <v>0</v>
      </c>
      <c r="I257" s="19">
        <f t="shared" si="65"/>
        <v>0</v>
      </c>
      <c r="J257" s="19">
        <f t="shared" si="66"/>
        <v>0</v>
      </c>
      <c r="K257" s="20">
        <f t="shared" si="67"/>
        <v>0</v>
      </c>
      <c r="L257" s="20">
        <f t="shared" si="68"/>
        <v>0</v>
      </c>
      <c r="M257" s="19">
        <f t="shared" si="69"/>
        <v>0</v>
      </c>
    </row>
    <row r="258" spans="1:13" s="14" customFormat="1" ht="10.5" customHeight="1">
      <c r="A258" s="66" t="s">
        <v>158</v>
      </c>
      <c r="B258" s="18">
        <v>523</v>
      </c>
      <c r="C258" s="19">
        <v>25</v>
      </c>
      <c r="D258" s="19">
        <f t="shared" si="51"/>
        <v>47.80114722753346</v>
      </c>
      <c r="E258" s="19">
        <v>7063</v>
      </c>
      <c r="F258" s="19">
        <v>1107</v>
      </c>
      <c r="G258" s="19">
        <v>8170</v>
      </c>
      <c r="H258" s="19">
        <f t="shared" si="64"/>
        <v>282.52</v>
      </c>
      <c r="I258" s="19">
        <f t="shared" si="65"/>
        <v>44.28</v>
      </c>
      <c r="J258" s="19">
        <f t="shared" si="66"/>
        <v>326.79999999999995</v>
      </c>
      <c r="K258" s="20">
        <f t="shared" si="67"/>
        <v>13.504780114722754</v>
      </c>
      <c r="L258" s="20">
        <f t="shared" si="68"/>
        <v>2.1166347992351815</v>
      </c>
      <c r="M258" s="19">
        <f t="shared" si="69"/>
        <v>15.621414913957935</v>
      </c>
    </row>
    <row r="259" spans="1:13" s="14" customFormat="1" ht="10.5" customHeight="1">
      <c r="A259" s="66" t="s">
        <v>159</v>
      </c>
      <c r="B259" s="18">
        <v>28</v>
      </c>
      <c r="C259" s="19">
        <v>0</v>
      </c>
      <c r="D259" s="19">
        <f t="shared" si="51"/>
        <v>0</v>
      </c>
      <c r="E259" s="19">
        <v>0</v>
      </c>
      <c r="F259" s="19">
        <v>0</v>
      </c>
      <c r="G259" s="19">
        <v>0</v>
      </c>
      <c r="H259" s="19" t="s">
        <v>255</v>
      </c>
      <c r="I259" s="19" t="s">
        <v>255</v>
      </c>
      <c r="J259" s="19" t="s">
        <v>255</v>
      </c>
      <c r="K259" s="20">
        <f t="shared" si="67"/>
        <v>0</v>
      </c>
      <c r="L259" s="20">
        <f t="shared" si="68"/>
        <v>0</v>
      </c>
      <c r="M259" s="19">
        <f t="shared" si="69"/>
        <v>0</v>
      </c>
    </row>
    <row r="260" spans="1:13" s="14" customFormat="1" ht="10.5" customHeight="1">
      <c r="A260" s="66" t="s">
        <v>160</v>
      </c>
      <c r="B260" s="18">
        <v>291</v>
      </c>
      <c r="C260" s="19">
        <v>11.15</v>
      </c>
      <c r="D260" s="19">
        <f t="shared" si="51"/>
        <v>38.31615120274914</v>
      </c>
      <c r="E260" s="19">
        <v>0</v>
      </c>
      <c r="F260" s="19">
        <v>0</v>
      </c>
      <c r="G260" s="19">
        <v>10358</v>
      </c>
      <c r="H260" s="19">
        <f t="shared" si="64"/>
        <v>0</v>
      </c>
      <c r="I260" s="19">
        <f t="shared" si="65"/>
        <v>0</v>
      </c>
      <c r="J260" s="19">
        <f t="shared" si="66"/>
        <v>0</v>
      </c>
      <c r="K260" s="20">
        <f t="shared" si="67"/>
        <v>0</v>
      </c>
      <c r="L260" s="20">
        <f t="shared" si="68"/>
        <v>0</v>
      </c>
      <c r="M260" s="19">
        <f t="shared" si="69"/>
        <v>0</v>
      </c>
    </row>
    <row r="261" spans="1:13" s="14" customFormat="1" ht="10.5" customHeight="1">
      <c r="A261" s="66" t="s">
        <v>161</v>
      </c>
      <c r="B261" s="18">
        <v>1493</v>
      </c>
      <c r="C261" s="19">
        <v>66</v>
      </c>
      <c r="D261" s="19">
        <f t="shared" si="51"/>
        <v>44.20629604822505</v>
      </c>
      <c r="E261" s="19">
        <v>0</v>
      </c>
      <c r="F261" s="19">
        <v>0</v>
      </c>
      <c r="G261" s="19">
        <v>0</v>
      </c>
      <c r="H261" s="19">
        <f t="shared" si="64"/>
        <v>0</v>
      </c>
      <c r="I261" s="19">
        <f t="shared" si="65"/>
        <v>0</v>
      </c>
      <c r="J261" s="19">
        <f t="shared" si="66"/>
        <v>0</v>
      </c>
      <c r="K261" s="20">
        <f t="shared" si="67"/>
        <v>0</v>
      </c>
      <c r="L261" s="20">
        <f t="shared" si="68"/>
        <v>0</v>
      </c>
      <c r="M261" s="19">
        <f t="shared" si="69"/>
        <v>0</v>
      </c>
    </row>
    <row r="262" spans="1:13" s="14" customFormat="1" ht="10.5" customHeight="1">
      <c r="A262" s="66" t="s">
        <v>162</v>
      </c>
      <c r="B262" s="18">
        <v>64</v>
      </c>
      <c r="C262" s="19">
        <v>2.02</v>
      </c>
      <c r="D262" s="19">
        <f t="shared" si="51"/>
        <v>31.5625</v>
      </c>
      <c r="E262" s="19">
        <v>0</v>
      </c>
      <c r="F262" s="19">
        <v>0</v>
      </c>
      <c r="G262" s="19">
        <v>2300</v>
      </c>
      <c r="H262" s="19">
        <f t="shared" si="64"/>
        <v>0</v>
      </c>
      <c r="I262" s="19">
        <f t="shared" si="65"/>
        <v>0</v>
      </c>
      <c r="J262" s="19">
        <f t="shared" si="66"/>
        <v>0</v>
      </c>
      <c r="K262" s="20">
        <f t="shared" si="67"/>
        <v>0</v>
      </c>
      <c r="L262" s="20">
        <f t="shared" si="68"/>
        <v>0</v>
      </c>
      <c r="M262" s="19">
        <f t="shared" si="69"/>
        <v>0</v>
      </c>
    </row>
    <row r="263" spans="1:13" s="14" customFormat="1" ht="10.5" customHeight="1">
      <c r="A263" s="66" t="s">
        <v>163</v>
      </c>
      <c r="B263" s="18">
        <v>311</v>
      </c>
      <c r="C263" s="19">
        <v>8.9</v>
      </c>
      <c r="D263" s="19">
        <f t="shared" si="51"/>
        <v>28.617363344051448</v>
      </c>
      <c r="E263" s="19">
        <v>0</v>
      </c>
      <c r="F263" s="19">
        <v>0</v>
      </c>
      <c r="G263" s="19">
        <v>0</v>
      </c>
      <c r="H263" s="19">
        <f t="shared" si="64"/>
        <v>0</v>
      </c>
      <c r="I263" s="19">
        <f t="shared" si="65"/>
        <v>0</v>
      </c>
      <c r="J263" s="19">
        <f t="shared" si="66"/>
        <v>0</v>
      </c>
      <c r="K263" s="20">
        <f t="shared" si="67"/>
        <v>0</v>
      </c>
      <c r="L263" s="20">
        <f t="shared" si="68"/>
        <v>0</v>
      </c>
      <c r="M263" s="19">
        <f t="shared" si="69"/>
        <v>0</v>
      </c>
    </row>
    <row r="264" spans="1:13" s="14" customFormat="1" ht="10.5" customHeight="1">
      <c r="A264" s="66" t="s">
        <v>164</v>
      </c>
      <c r="B264" s="18">
        <v>408</v>
      </c>
      <c r="C264" s="19">
        <v>5.2</v>
      </c>
      <c r="D264" s="19">
        <f aca="true" t="shared" si="70" ref="D264:D281">C264*1000/B264</f>
        <v>12.745098039215685</v>
      </c>
      <c r="E264" s="19">
        <v>0</v>
      </c>
      <c r="F264" s="19">
        <v>0</v>
      </c>
      <c r="G264" s="19">
        <v>5612</v>
      </c>
      <c r="H264" s="19">
        <f t="shared" si="64"/>
        <v>0</v>
      </c>
      <c r="I264" s="19">
        <f t="shared" si="65"/>
        <v>0</v>
      </c>
      <c r="J264" s="19">
        <f t="shared" si="66"/>
        <v>0</v>
      </c>
      <c r="K264" s="20">
        <f t="shared" si="67"/>
        <v>0</v>
      </c>
      <c r="L264" s="20">
        <f t="shared" si="68"/>
        <v>0</v>
      </c>
      <c r="M264" s="19">
        <f t="shared" si="69"/>
        <v>0</v>
      </c>
    </row>
    <row r="265" spans="1:13" s="14" customFormat="1" ht="10.5" customHeight="1">
      <c r="A265" s="66" t="s">
        <v>165</v>
      </c>
      <c r="B265" s="18">
        <v>1214</v>
      </c>
      <c r="C265" s="19">
        <v>64.6</v>
      </c>
      <c r="D265" s="19">
        <f t="shared" si="70"/>
        <v>53.21252059308072</v>
      </c>
      <c r="E265" s="19">
        <v>11310</v>
      </c>
      <c r="F265" s="19">
        <v>18007</v>
      </c>
      <c r="G265" s="19">
        <v>29317</v>
      </c>
      <c r="H265" s="19">
        <f t="shared" si="64"/>
        <v>175.07739938080496</v>
      </c>
      <c r="I265" s="19">
        <f t="shared" si="65"/>
        <v>278.74613003095976</v>
      </c>
      <c r="J265" s="19">
        <f t="shared" si="66"/>
        <v>453.82352941176475</v>
      </c>
      <c r="K265" s="20">
        <f t="shared" si="67"/>
        <v>9.316309719934102</v>
      </c>
      <c r="L265" s="20">
        <f t="shared" si="68"/>
        <v>14.832784184514002</v>
      </c>
      <c r="M265" s="19">
        <f t="shared" si="69"/>
        <v>24.149093904448105</v>
      </c>
    </row>
    <row r="266" spans="1:13" s="14" customFormat="1" ht="10.5" customHeight="1">
      <c r="A266" s="66" t="s">
        <v>166</v>
      </c>
      <c r="B266" s="18">
        <v>42</v>
      </c>
      <c r="C266" s="19">
        <v>0</v>
      </c>
      <c r="D266" s="19">
        <f t="shared" si="70"/>
        <v>0</v>
      </c>
      <c r="E266" s="19">
        <v>0</v>
      </c>
      <c r="F266" s="19">
        <v>0</v>
      </c>
      <c r="G266" s="19">
        <v>0</v>
      </c>
      <c r="H266" s="19" t="s">
        <v>255</v>
      </c>
      <c r="I266" s="19" t="s">
        <v>255</v>
      </c>
      <c r="J266" s="19" t="s">
        <v>255</v>
      </c>
      <c r="K266" s="20">
        <f t="shared" si="67"/>
        <v>0</v>
      </c>
      <c r="L266" s="20">
        <f t="shared" si="68"/>
        <v>0</v>
      </c>
      <c r="M266" s="19">
        <f t="shared" si="69"/>
        <v>0</v>
      </c>
    </row>
    <row r="267" spans="1:13" s="14" customFormat="1" ht="10.5" customHeight="1">
      <c r="A267" s="66" t="s">
        <v>167</v>
      </c>
      <c r="B267" s="18">
        <v>822</v>
      </c>
      <c r="C267" s="19">
        <v>59</v>
      </c>
      <c r="D267" s="19">
        <f t="shared" si="70"/>
        <v>71.77615571776155</v>
      </c>
      <c r="E267" s="19">
        <v>0</v>
      </c>
      <c r="F267" s="19">
        <v>0</v>
      </c>
      <c r="G267" s="19">
        <v>26366</v>
      </c>
      <c r="H267" s="19">
        <f t="shared" si="64"/>
        <v>0</v>
      </c>
      <c r="I267" s="19">
        <f t="shared" si="65"/>
        <v>0</v>
      </c>
      <c r="J267" s="19">
        <f t="shared" si="66"/>
        <v>0</v>
      </c>
      <c r="K267" s="20">
        <f t="shared" si="67"/>
        <v>0</v>
      </c>
      <c r="L267" s="20">
        <f t="shared" si="68"/>
        <v>0</v>
      </c>
      <c r="M267" s="19">
        <f t="shared" si="69"/>
        <v>0</v>
      </c>
    </row>
    <row r="268" spans="1:13" s="14" customFormat="1" ht="10.5" customHeight="1">
      <c r="A268" s="66" t="s">
        <v>168</v>
      </c>
      <c r="B268" s="18">
        <v>101</v>
      </c>
      <c r="C268" s="19">
        <v>4.2</v>
      </c>
      <c r="D268" s="19">
        <f t="shared" si="70"/>
        <v>41.584158415841586</v>
      </c>
      <c r="E268" s="19">
        <v>0</v>
      </c>
      <c r="F268" s="19">
        <v>0</v>
      </c>
      <c r="G268" s="19">
        <v>3982</v>
      </c>
      <c r="H268" s="19">
        <f t="shared" si="64"/>
        <v>0</v>
      </c>
      <c r="I268" s="19">
        <f t="shared" si="65"/>
        <v>0</v>
      </c>
      <c r="J268" s="19">
        <f t="shared" si="66"/>
        <v>0</v>
      </c>
      <c r="K268" s="20">
        <f t="shared" si="67"/>
        <v>0</v>
      </c>
      <c r="L268" s="20">
        <f t="shared" si="68"/>
        <v>0</v>
      </c>
      <c r="M268" s="19">
        <f t="shared" si="69"/>
        <v>0</v>
      </c>
    </row>
    <row r="269" spans="1:13" s="14" customFormat="1" ht="10.5" customHeight="1">
      <c r="A269" s="66" t="s">
        <v>169</v>
      </c>
      <c r="B269" s="18">
        <v>984</v>
      </c>
      <c r="C269" s="19">
        <v>54.5</v>
      </c>
      <c r="D269" s="19">
        <f t="shared" si="70"/>
        <v>55.386178861788615</v>
      </c>
      <c r="E269" s="19">
        <v>8665</v>
      </c>
      <c r="F269" s="19">
        <v>16321</v>
      </c>
      <c r="G269" s="19">
        <v>24986</v>
      </c>
      <c r="H269" s="19">
        <f t="shared" si="64"/>
        <v>158.9908256880734</v>
      </c>
      <c r="I269" s="19">
        <f t="shared" si="65"/>
        <v>299.4678899082569</v>
      </c>
      <c r="J269" s="19">
        <f t="shared" si="66"/>
        <v>458.4587155963303</v>
      </c>
      <c r="K269" s="20">
        <f t="shared" si="67"/>
        <v>8.80589430894309</v>
      </c>
      <c r="L269" s="20">
        <f t="shared" si="68"/>
        <v>16.586382113821138</v>
      </c>
      <c r="M269" s="19">
        <f t="shared" si="69"/>
        <v>25.392276422764226</v>
      </c>
    </row>
    <row r="270" spans="1:13" s="14" customFormat="1" ht="10.5" customHeight="1">
      <c r="A270" s="66" t="s">
        <v>170</v>
      </c>
      <c r="B270" s="18">
        <v>356</v>
      </c>
      <c r="C270" s="19">
        <v>19.2</v>
      </c>
      <c r="D270" s="19">
        <f t="shared" si="70"/>
        <v>53.93258426966292</v>
      </c>
      <c r="E270" s="19">
        <v>0</v>
      </c>
      <c r="F270" s="19">
        <v>0</v>
      </c>
      <c r="G270" s="19">
        <v>14948</v>
      </c>
      <c r="H270" s="19">
        <f t="shared" si="64"/>
        <v>0</v>
      </c>
      <c r="I270" s="19">
        <f t="shared" si="65"/>
        <v>0</v>
      </c>
      <c r="J270" s="19">
        <f t="shared" si="66"/>
        <v>0</v>
      </c>
      <c r="K270" s="20">
        <f t="shared" si="67"/>
        <v>0</v>
      </c>
      <c r="L270" s="20">
        <f t="shared" si="68"/>
        <v>0</v>
      </c>
      <c r="M270" s="19">
        <f t="shared" si="69"/>
        <v>0</v>
      </c>
    </row>
    <row r="271" spans="1:13" s="14" customFormat="1" ht="10.5" customHeight="1">
      <c r="A271" s="66" t="s">
        <v>171</v>
      </c>
      <c r="B271" s="18">
        <v>940</v>
      </c>
      <c r="C271" s="19">
        <v>26.38</v>
      </c>
      <c r="D271" s="19">
        <f t="shared" si="70"/>
        <v>28.06382978723404</v>
      </c>
      <c r="E271" s="19">
        <v>3406</v>
      </c>
      <c r="F271" s="19">
        <v>6695</v>
      </c>
      <c r="G271" s="19">
        <v>10101</v>
      </c>
      <c r="H271" s="19">
        <f t="shared" si="64"/>
        <v>129.11296436694465</v>
      </c>
      <c r="I271" s="19">
        <f t="shared" si="65"/>
        <v>253.7907505686126</v>
      </c>
      <c r="J271" s="19">
        <f t="shared" si="66"/>
        <v>382.9037149355572</v>
      </c>
      <c r="K271" s="20">
        <f t="shared" si="67"/>
        <v>3.623404255319149</v>
      </c>
      <c r="L271" s="20">
        <f t="shared" si="68"/>
        <v>7.122340425531915</v>
      </c>
      <c r="M271" s="19">
        <f t="shared" si="69"/>
        <v>10.745744680851065</v>
      </c>
    </row>
    <row r="272" spans="1:13" s="14" customFormat="1" ht="10.5" customHeight="1">
      <c r="A272" s="66" t="s">
        <v>172</v>
      </c>
      <c r="B272" s="18">
        <v>216</v>
      </c>
      <c r="C272" s="19">
        <v>15</v>
      </c>
      <c r="D272" s="19">
        <f t="shared" si="70"/>
        <v>69.44444444444444</v>
      </c>
      <c r="E272" s="19">
        <v>0</v>
      </c>
      <c r="F272" s="19">
        <v>0</v>
      </c>
      <c r="G272" s="19">
        <v>6100</v>
      </c>
      <c r="H272" s="19">
        <f t="shared" si="64"/>
        <v>0</v>
      </c>
      <c r="I272" s="19">
        <f t="shared" si="65"/>
        <v>0</v>
      </c>
      <c r="J272" s="19">
        <f t="shared" si="66"/>
        <v>0</v>
      </c>
      <c r="K272" s="20">
        <f t="shared" si="67"/>
        <v>0</v>
      </c>
      <c r="L272" s="20">
        <f t="shared" si="68"/>
        <v>0</v>
      </c>
      <c r="M272" s="19">
        <f t="shared" si="69"/>
        <v>0</v>
      </c>
    </row>
    <row r="273" spans="1:13" s="14" customFormat="1" ht="10.5" customHeight="1">
      <c r="A273" s="66" t="s">
        <v>173</v>
      </c>
      <c r="B273" s="18">
        <v>397</v>
      </c>
      <c r="C273" s="19">
        <v>9</v>
      </c>
      <c r="D273" s="19">
        <f t="shared" si="70"/>
        <v>22.670025188916878</v>
      </c>
      <c r="E273" s="19">
        <v>2650</v>
      </c>
      <c r="F273" s="19">
        <v>3400</v>
      </c>
      <c r="G273" s="19">
        <v>6050</v>
      </c>
      <c r="H273" s="19">
        <f t="shared" si="64"/>
        <v>294.44444444444446</v>
      </c>
      <c r="I273" s="19">
        <f t="shared" si="65"/>
        <v>377.77777777777777</v>
      </c>
      <c r="J273" s="19">
        <f t="shared" si="66"/>
        <v>672.2222222222222</v>
      </c>
      <c r="K273" s="20">
        <f t="shared" si="67"/>
        <v>6.675062972292191</v>
      </c>
      <c r="L273" s="20">
        <f t="shared" si="68"/>
        <v>8.564231738035264</v>
      </c>
      <c r="M273" s="19">
        <f t="shared" si="69"/>
        <v>15.239294710327457</v>
      </c>
    </row>
    <row r="274" spans="1:13" s="14" customFormat="1" ht="10.5" customHeight="1">
      <c r="A274" s="66" t="s">
        <v>174</v>
      </c>
      <c r="B274" s="18">
        <v>150</v>
      </c>
      <c r="C274" s="19">
        <v>5.7</v>
      </c>
      <c r="D274" s="19">
        <f t="shared" si="70"/>
        <v>38</v>
      </c>
      <c r="E274" s="19">
        <v>0</v>
      </c>
      <c r="F274" s="19">
        <v>0</v>
      </c>
      <c r="G274" s="19">
        <v>4175</v>
      </c>
      <c r="H274" s="19">
        <f t="shared" si="64"/>
        <v>0</v>
      </c>
      <c r="I274" s="19">
        <f t="shared" si="65"/>
        <v>0</v>
      </c>
      <c r="J274" s="19">
        <f t="shared" si="66"/>
        <v>0</v>
      </c>
      <c r="K274" s="20">
        <f t="shared" si="67"/>
        <v>0</v>
      </c>
      <c r="L274" s="20">
        <f t="shared" si="68"/>
        <v>0</v>
      </c>
      <c r="M274" s="19">
        <f t="shared" si="69"/>
        <v>0</v>
      </c>
    </row>
    <row r="275" spans="1:13" s="14" customFormat="1" ht="10.5" customHeight="1">
      <c r="A275" s="66" t="s">
        <v>175</v>
      </c>
      <c r="B275" s="18">
        <v>1037</v>
      </c>
      <c r="C275" s="19">
        <v>43.6</v>
      </c>
      <c r="D275" s="19">
        <f t="shared" si="70"/>
        <v>42.044358727097396</v>
      </c>
      <c r="E275" s="19">
        <v>0</v>
      </c>
      <c r="F275" s="19">
        <v>0</v>
      </c>
      <c r="G275" s="19">
        <v>21086</v>
      </c>
      <c r="H275" s="19">
        <f t="shared" si="64"/>
        <v>0</v>
      </c>
      <c r="I275" s="19">
        <f t="shared" si="65"/>
        <v>0</v>
      </c>
      <c r="J275" s="19">
        <f t="shared" si="66"/>
        <v>0</v>
      </c>
      <c r="K275" s="20">
        <f t="shared" si="67"/>
        <v>0</v>
      </c>
      <c r="L275" s="20">
        <f t="shared" si="68"/>
        <v>0</v>
      </c>
      <c r="M275" s="19">
        <f t="shared" si="69"/>
        <v>0</v>
      </c>
    </row>
    <row r="276" spans="1:13" s="14" customFormat="1" ht="10.5" customHeight="1">
      <c r="A276" s="66" t="s">
        <v>176</v>
      </c>
      <c r="B276" s="18">
        <v>55</v>
      </c>
      <c r="C276" s="19">
        <v>5.2</v>
      </c>
      <c r="D276" s="19">
        <f t="shared" si="70"/>
        <v>94.54545454545455</v>
      </c>
      <c r="E276" s="19">
        <v>0</v>
      </c>
      <c r="F276" s="19">
        <v>0</v>
      </c>
      <c r="G276" s="19">
        <v>3372</v>
      </c>
      <c r="H276" s="19">
        <f t="shared" si="64"/>
        <v>0</v>
      </c>
      <c r="I276" s="19">
        <f t="shared" si="65"/>
        <v>0</v>
      </c>
      <c r="J276" s="19">
        <f t="shared" si="66"/>
        <v>0</v>
      </c>
      <c r="K276" s="20">
        <f t="shared" si="67"/>
        <v>0</v>
      </c>
      <c r="L276" s="20">
        <f t="shared" si="68"/>
        <v>0</v>
      </c>
      <c r="M276" s="19">
        <f t="shared" si="69"/>
        <v>0</v>
      </c>
    </row>
    <row r="277" spans="1:13" s="14" customFormat="1" ht="10.5" customHeight="1">
      <c r="A277" s="66" t="s">
        <v>177</v>
      </c>
      <c r="B277" s="18">
        <v>339</v>
      </c>
      <c r="C277" s="19">
        <v>11</v>
      </c>
      <c r="D277" s="19">
        <f t="shared" si="70"/>
        <v>32.448377581120944</v>
      </c>
      <c r="E277" s="19">
        <v>0</v>
      </c>
      <c r="F277" s="19">
        <v>0</v>
      </c>
      <c r="G277" s="19">
        <v>6637</v>
      </c>
      <c r="H277" s="19">
        <f t="shared" si="64"/>
        <v>0</v>
      </c>
      <c r="I277" s="19">
        <f t="shared" si="65"/>
        <v>0</v>
      </c>
      <c r="J277" s="19">
        <f t="shared" si="66"/>
        <v>0</v>
      </c>
      <c r="K277" s="20">
        <f t="shared" si="67"/>
        <v>0</v>
      </c>
      <c r="L277" s="20">
        <f t="shared" si="68"/>
        <v>0</v>
      </c>
      <c r="M277" s="19">
        <f t="shared" si="69"/>
        <v>0</v>
      </c>
    </row>
    <row r="278" spans="1:13" s="14" customFormat="1" ht="10.5" customHeight="1">
      <c r="A278" s="66" t="s">
        <v>178</v>
      </c>
      <c r="B278" s="18">
        <v>73</v>
      </c>
      <c r="C278" s="19">
        <v>4.7</v>
      </c>
      <c r="D278" s="19">
        <f t="shared" si="70"/>
        <v>64.38356164383562</v>
      </c>
      <c r="E278" s="19">
        <v>1889</v>
      </c>
      <c r="F278" s="19">
        <v>1503</v>
      </c>
      <c r="G278" s="19">
        <v>3392</v>
      </c>
      <c r="H278" s="19">
        <f t="shared" si="64"/>
        <v>401.9148936170213</v>
      </c>
      <c r="I278" s="19">
        <f t="shared" si="65"/>
        <v>319.78723404255317</v>
      </c>
      <c r="J278" s="19">
        <f t="shared" si="66"/>
        <v>721.7021276595744</v>
      </c>
      <c r="K278" s="20">
        <f t="shared" si="67"/>
        <v>25.876712328767123</v>
      </c>
      <c r="L278" s="20">
        <f t="shared" si="68"/>
        <v>20.589041095890412</v>
      </c>
      <c r="M278" s="19">
        <f t="shared" si="69"/>
        <v>46.465753424657535</v>
      </c>
    </row>
    <row r="279" spans="1:13" s="14" customFormat="1" ht="10.5" customHeight="1">
      <c r="A279" s="31" t="s">
        <v>179</v>
      </c>
      <c r="B279" s="21">
        <v>277</v>
      </c>
      <c r="C279" s="22">
        <v>5.5</v>
      </c>
      <c r="D279" s="22">
        <f t="shared" si="70"/>
        <v>19.855595667870038</v>
      </c>
      <c r="E279" s="22">
        <v>0</v>
      </c>
      <c r="F279" s="22">
        <v>0</v>
      </c>
      <c r="G279" s="22">
        <v>7207</v>
      </c>
      <c r="H279" s="22">
        <f t="shared" si="64"/>
        <v>0</v>
      </c>
      <c r="I279" s="22">
        <f>F279/C279</f>
        <v>0</v>
      </c>
      <c r="J279" s="22">
        <f t="shared" si="66"/>
        <v>0</v>
      </c>
      <c r="K279" s="23">
        <f t="shared" si="67"/>
        <v>0</v>
      </c>
      <c r="L279" s="23">
        <f t="shared" si="68"/>
        <v>0</v>
      </c>
      <c r="M279" s="22">
        <f t="shared" si="69"/>
        <v>0</v>
      </c>
    </row>
    <row r="280" spans="1:13" s="14" customFormat="1" ht="10.5" customHeight="1">
      <c r="A280" s="49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</row>
    <row r="281" spans="1:13" s="14" customFormat="1" ht="28.5" customHeight="1">
      <c r="A281" s="69" t="s">
        <v>265</v>
      </c>
      <c r="B281" s="33">
        <v>316544</v>
      </c>
      <c r="C281" s="34">
        <v>9716.3</v>
      </c>
      <c r="D281" s="34">
        <f t="shared" si="70"/>
        <v>30.694942883137887</v>
      </c>
      <c r="E281" s="34">
        <v>1550459.4002</v>
      </c>
      <c r="F281" s="34">
        <v>2176140.0004000003</v>
      </c>
      <c r="G281" s="34">
        <v>4265038.4001</v>
      </c>
      <c r="H281" s="34">
        <f>E281/C281</f>
        <v>159.57302679003325</v>
      </c>
      <c r="I281" s="34">
        <f>F281/C281</f>
        <v>223.96797138828572</v>
      </c>
      <c r="J281" s="34">
        <f>SUM(H281:I281)</f>
        <v>383.540998178319</v>
      </c>
      <c r="K281" s="34">
        <f t="shared" si="67"/>
        <v>4.898084943009502</v>
      </c>
      <c r="L281" s="34">
        <f t="shared" si="68"/>
        <v>6.87468408941569</v>
      </c>
      <c r="M281" s="34">
        <f>SUM(K281:L281)</f>
        <v>11.772769032425192</v>
      </c>
    </row>
    <row r="282" spans="1:13" ht="10.5" customHeight="1">
      <c r="A282" s="54" t="s">
        <v>272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1:13" ht="10.5" customHeight="1">
      <c r="A283" s="51" t="s">
        <v>266</v>
      </c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</row>
    <row r="284" spans="1:13" ht="10.5" customHeight="1">
      <c r="A284" s="52"/>
      <c r="B284" s="53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</row>
    <row r="285" spans="1:13" ht="10.5" customHeight="1">
      <c r="A285" s="47" t="s">
        <v>267</v>
      </c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</row>
  </sheetData>
  <mergeCells count="34">
    <mergeCell ref="A232:M232"/>
    <mergeCell ref="A233:M233"/>
    <mergeCell ref="A234:M234"/>
    <mergeCell ref="A6:M6"/>
    <mergeCell ref="A283:M283"/>
    <mergeCell ref="A284:M284"/>
    <mergeCell ref="A282:M282"/>
    <mergeCell ref="A134:M134"/>
    <mergeCell ref="A135:M135"/>
    <mergeCell ref="A137:M137"/>
    <mergeCell ref="A151:M151"/>
    <mergeCell ref="A159:M159"/>
    <mergeCell ref="A172:M172"/>
    <mergeCell ref="A285:M285"/>
    <mergeCell ref="A9:M9"/>
    <mergeCell ref="A16:M16"/>
    <mergeCell ref="A27:M27"/>
    <mergeCell ref="A33:M33"/>
    <mergeCell ref="A42:M42"/>
    <mergeCell ref="A196:M196"/>
    <mergeCell ref="A205:M205"/>
    <mergeCell ref="A214:M214"/>
    <mergeCell ref="A280:M280"/>
    <mergeCell ref="C5:D5"/>
    <mergeCell ref="E5:G5"/>
    <mergeCell ref="H5:J5"/>
    <mergeCell ref="K5:M5"/>
    <mergeCell ref="E4:G4"/>
    <mergeCell ref="H4:J4"/>
    <mergeCell ref="K4:M4"/>
    <mergeCell ref="A1:M1"/>
    <mergeCell ref="A2:M2"/>
    <mergeCell ref="A3:M3"/>
    <mergeCell ref="C4:D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2004-12-15T13:32:44Z</cp:lastPrinted>
  <dcterms:created xsi:type="dcterms:W3CDTF">2004-02-10T15:27:33Z</dcterms:created>
  <dcterms:modified xsi:type="dcterms:W3CDTF">2004-12-22T09:31:33Z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608525974</vt:i4>
  </property>
  <property fmtid="{D5CDD505-2E9C-101B-9397-08002B2CF9AE}" pid="3" name="_EmailSubject">
    <vt:lpwstr>tabelle rifiuti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125388818</vt:i4>
  </property>
</Properties>
</file>