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585" windowWidth="14310" windowHeight="11655" activeTab="8"/>
  </bookViews>
  <sheets>
    <sheet name="tab7" sheetId="1" r:id="rId1"/>
    <sheet name="tab8" sheetId="2" r:id="rId2"/>
    <sheet name="tab8a" sheetId="3" r:id="rId3"/>
    <sheet name="tab8b" sheetId="4" r:id="rId4"/>
    <sheet name="tab9" sheetId="5" r:id="rId5"/>
    <sheet name="tab9a" sheetId="6" r:id="rId6"/>
    <sheet name="tab10" sheetId="7" r:id="rId7"/>
    <sheet name="tab10a" sheetId="8" r:id="rId8"/>
    <sheet name="tab11" sheetId="9" r:id="rId9"/>
  </sheets>
  <definedNames>
    <definedName name="_xlnm.Print_Titles" localSheetId="6">'tab10'!$1:$3</definedName>
    <definedName name="_xlnm.Print_Titles" localSheetId="7">'tab10a'!$1:$2</definedName>
    <definedName name="_xlnm.Print_Titles" localSheetId="8">'tab11'!$1:$2</definedName>
    <definedName name="_xlnm.Print_Titles" localSheetId="0">'tab7'!$1:$2</definedName>
    <definedName name="_xlnm.Print_Titles" localSheetId="1">'tab8'!$1:$3</definedName>
    <definedName name="_xlnm.Print_Titles" localSheetId="2">'tab8a'!$1:$2</definedName>
    <definedName name="_xlnm.Print_Titles" localSheetId="3">'tab8b'!$1:$2</definedName>
    <definedName name="_xlnm.Print_Titles" localSheetId="4">'tab9'!$1:$3</definedName>
    <definedName name="_xlnm.Print_Titles" localSheetId="5">'tab9a'!$1:$2</definedName>
  </definedNames>
  <calcPr fullCalcOnLoad="1"/>
</workbook>
</file>

<file path=xl/sharedStrings.xml><?xml version="1.0" encoding="utf-8"?>
<sst xmlns="http://schemas.openxmlformats.org/spreadsheetml/2006/main" count="1601" uniqueCount="377">
  <si>
    <t>Uscite correnti</t>
  </si>
  <si>
    <t>Addebiti interni</t>
  </si>
  <si>
    <t>Entrate correnti</t>
  </si>
  <si>
    <t>Accrediti interni</t>
  </si>
  <si>
    <t>Beni patrimoniali</t>
  </si>
  <si>
    <t>Eccedenza passiva</t>
  </si>
  <si>
    <t>Totale attivi</t>
  </si>
  <si>
    <t>Capitale dei terzi</t>
  </si>
  <si>
    <t>Capitale proprio</t>
  </si>
  <si>
    <t>Totale passivi</t>
  </si>
  <si>
    <t>TOTALE</t>
  </si>
  <si>
    <t>Spese correnti</t>
  </si>
  <si>
    <t>Totale</t>
  </si>
  <si>
    <t>Ricavi correnti</t>
  </si>
  <si>
    <t>Risultato d'esercizio</t>
  </si>
  <si>
    <t>Ammort. amm.</t>
  </si>
  <si>
    <t>Conto degli investimenti</t>
  </si>
  <si>
    <t>Calcolo dell'autofinanziamento</t>
  </si>
  <si>
    <t>Conto di chiusura</t>
  </si>
  <si>
    <t>Attivo</t>
  </si>
  <si>
    <t>Passivo</t>
  </si>
  <si>
    <t>Quota interessi</t>
  </si>
  <si>
    <t>Quota oneri finanziari</t>
  </si>
  <si>
    <t>Quota capitale proprio</t>
  </si>
  <si>
    <t>Copertura spese correnti</t>
  </si>
  <si>
    <t>Debito pubblico (1.000 fr.)</t>
  </si>
  <si>
    <t>Debito pubblico pro capite (fr.)</t>
  </si>
  <si>
    <t>Chiasso</t>
  </si>
  <si>
    <t>Lugano</t>
  </si>
  <si>
    <t>Capriasca</t>
  </si>
  <si>
    <t>Onsernone</t>
  </si>
  <si>
    <t>Airolo</t>
  </si>
  <si>
    <t>Aranno</t>
  </si>
  <si>
    <t>Arbedo-Castione</t>
  </si>
  <si>
    <t>Arogno</t>
  </si>
  <si>
    <t>Ascona</t>
  </si>
  <si>
    <t>Astano</t>
  </si>
  <si>
    <t>Bedigliora</t>
  </si>
  <si>
    <t>Bioggio</t>
  </si>
  <si>
    <t>Bodio</t>
  </si>
  <si>
    <t>Brione Sopra Minusio</t>
  </si>
  <si>
    <t>Brissago</t>
  </si>
  <si>
    <t>Cademario</t>
  </si>
  <si>
    <t>Cadenazzo</t>
  </si>
  <si>
    <t>Canobbio</t>
  </si>
  <si>
    <t>Caslano</t>
  </si>
  <si>
    <t>Cevio</t>
  </si>
  <si>
    <t>Croglio</t>
  </si>
  <si>
    <t>Faido</t>
  </si>
  <si>
    <t>Gordola</t>
  </si>
  <si>
    <t>Grancia</t>
  </si>
  <si>
    <t>Isone</t>
  </si>
  <si>
    <t>Linescio</t>
  </si>
  <si>
    <t>Locarno</t>
  </si>
  <si>
    <t>Losone</t>
  </si>
  <si>
    <t>Lumino</t>
  </si>
  <si>
    <t>Maggia</t>
  </si>
  <si>
    <t>Maroggia</t>
  </si>
  <si>
    <t>Massagno</t>
  </si>
  <si>
    <t>Melide</t>
  </si>
  <si>
    <t>Minusio</t>
  </si>
  <si>
    <t>Morbio Inferiore</t>
  </si>
  <si>
    <t>Morcote</t>
  </si>
  <si>
    <t>Muralto</t>
  </si>
  <si>
    <t>Muzzano</t>
  </si>
  <si>
    <t>Neggio</t>
  </si>
  <si>
    <t>Novaggio</t>
  </si>
  <si>
    <t>Novazzano</t>
  </si>
  <si>
    <t>Orselina</t>
  </si>
  <si>
    <t>Paradiso</t>
  </si>
  <si>
    <t>Personico</t>
  </si>
  <si>
    <t>Pollegio</t>
  </si>
  <si>
    <t>Ponte Capriasca</t>
  </si>
  <si>
    <t>Ponte Tresa</t>
  </si>
  <si>
    <t>Porza</t>
  </si>
  <si>
    <t>Quinto</t>
  </si>
  <si>
    <t>Riva San Vitale</t>
  </si>
  <si>
    <t>Ronco Sopra Ascona</t>
  </si>
  <si>
    <t>Savosa</t>
  </si>
  <si>
    <t>Sessa</t>
  </si>
  <si>
    <t>Stabio</t>
  </si>
  <si>
    <t>Tenero-Contra</t>
  </si>
  <si>
    <t>Torricella-Taverne</t>
  </si>
  <si>
    <t>Vacallo</t>
  </si>
  <si>
    <t>Beni ammi-nistrativi</t>
  </si>
  <si>
    <t>Capacità autofinan-ziamento</t>
  </si>
  <si>
    <t>Uscite investimenti</t>
  </si>
  <si>
    <t>Entrate investimenti</t>
  </si>
  <si>
    <t>Investimenti netti</t>
  </si>
  <si>
    <t>Ammorta-menti amm.</t>
  </si>
  <si>
    <t>Autofinan-ziamento</t>
  </si>
  <si>
    <t>Variazione debito pubbl.</t>
  </si>
  <si>
    <t>Biasca</t>
  </si>
  <si>
    <t>Quota degli investi-menti</t>
  </si>
  <si>
    <t>Quota di indebita-mento lordo</t>
  </si>
  <si>
    <t>Terre di Pedemonte</t>
  </si>
  <si>
    <t>Centovalli</t>
  </si>
  <si>
    <t>Lavizzara</t>
  </si>
  <si>
    <t>Totale 
spese</t>
  </si>
  <si>
    <t>Totale 
ricavi</t>
  </si>
  <si>
    <t>Totale 
attivi</t>
  </si>
  <si>
    <t>Totale 
passivi</t>
  </si>
  <si>
    <t>Totale 
uscite per 
investi-menti</t>
  </si>
  <si>
    <t>Totale 
entrate per investi-menti</t>
  </si>
  <si>
    <t>Finanziamenti speciali</t>
  </si>
  <si>
    <r>
      <t xml:space="preserve">30
</t>
    </r>
    <r>
      <rPr>
        <b/>
        <sz val="6"/>
        <rFont val="Arial Narrow"/>
        <family val="2"/>
      </rPr>
      <t>spese per il personale</t>
    </r>
  </si>
  <si>
    <r>
      <t xml:space="preserve">31
</t>
    </r>
    <r>
      <rPr>
        <b/>
        <sz val="6"/>
        <rFont val="Arial Narrow"/>
        <family val="2"/>
      </rPr>
      <t>spese per beni e servizi</t>
    </r>
  </si>
  <si>
    <r>
      <t xml:space="preserve">32
</t>
    </r>
    <r>
      <rPr>
        <b/>
        <sz val="6"/>
        <rFont val="Arial Narrow"/>
        <family val="2"/>
      </rPr>
      <t>interessi passivi</t>
    </r>
  </si>
  <si>
    <r>
      <t xml:space="preserve">33
</t>
    </r>
    <r>
      <rPr>
        <b/>
        <sz val="6"/>
        <rFont val="Arial Narrow"/>
        <family val="2"/>
      </rPr>
      <t>ammorta-menti</t>
    </r>
  </si>
  <si>
    <r>
      <t xml:space="preserve">330
</t>
    </r>
    <r>
      <rPr>
        <b/>
        <i/>
        <sz val="6"/>
        <rFont val="Arial Narrow"/>
        <family val="2"/>
      </rPr>
      <t>amm. su beni pa-trimoniali</t>
    </r>
  </si>
  <si>
    <r>
      <t xml:space="preserve">333
</t>
    </r>
    <r>
      <rPr>
        <b/>
        <i/>
        <sz val="6"/>
        <rFont val="Arial Narrow"/>
        <family val="2"/>
      </rPr>
      <t>amm. disavanzi cumulati</t>
    </r>
  </si>
  <si>
    <r>
      <t xml:space="preserve">35
</t>
    </r>
    <r>
      <rPr>
        <b/>
        <sz val="6"/>
        <rFont val="Arial Narrow"/>
        <family val="2"/>
      </rPr>
      <t>rimborsi 
a enti 
pubblici</t>
    </r>
  </si>
  <si>
    <r>
      <t xml:space="preserve">36
</t>
    </r>
    <r>
      <rPr>
        <b/>
        <sz val="6"/>
        <rFont val="Arial Narrow"/>
        <family val="2"/>
      </rPr>
      <t>contributi propri</t>
    </r>
  </si>
  <si>
    <r>
      <t xml:space="preserve">37
</t>
    </r>
    <r>
      <rPr>
        <b/>
        <sz val="6"/>
        <rFont val="Arial Narrow"/>
        <family val="2"/>
      </rPr>
      <t>riversa-mento contributi</t>
    </r>
  </si>
  <si>
    <r>
      <t xml:space="preserve">39
</t>
    </r>
    <r>
      <rPr>
        <b/>
        <sz val="6"/>
        <rFont val="Arial Narrow"/>
        <family val="2"/>
      </rPr>
      <t>addebiti interni</t>
    </r>
  </si>
  <si>
    <r>
      <t xml:space="preserve">40
</t>
    </r>
    <r>
      <rPr>
        <b/>
        <sz val="6"/>
        <rFont val="Arial Narrow"/>
        <family val="2"/>
      </rPr>
      <t>imposte</t>
    </r>
  </si>
  <si>
    <r>
      <t xml:space="preserve">41
</t>
    </r>
    <r>
      <rPr>
        <b/>
        <sz val="6"/>
        <rFont val="Arial Narrow"/>
        <family val="2"/>
      </rPr>
      <t>regalie e concessioni</t>
    </r>
  </si>
  <si>
    <r>
      <t xml:space="preserve">42
</t>
    </r>
    <r>
      <rPr>
        <b/>
        <sz val="6"/>
        <rFont val="Arial Narrow"/>
        <family val="2"/>
      </rPr>
      <t>redditi 
della 
sostanza</t>
    </r>
  </si>
  <si>
    <r>
      <t xml:space="preserve">43
</t>
    </r>
    <r>
      <rPr>
        <b/>
        <sz val="6"/>
        <rFont val="Arial Narrow"/>
        <family val="2"/>
      </rPr>
      <t>prestazioni, vendite, tasse, diritti 
e multe</t>
    </r>
  </si>
  <si>
    <r>
      <t xml:space="preserve">44
</t>
    </r>
    <r>
      <rPr>
        <b/>
        <sz val="6"/>
        <rFont val="Arial Narrow"/>
        <family val="2"/>
      </rPr>
      <t>contributi senza fine specifico</t>
    </r>
  </si>
  <si>
    <r>
      <t xml:space="preserve">45
</t>
    </r>
    <r>
      <rPr>
        <b/>
        <sz val="6"/>
        <rFont val="Arial Narrow"/>
        <family val="2"/>
      </rPr>
      <t>rimborsi 
da enti 
pubblici</t>
    </r>
  </si>
  <si>
    <r>
      <t xml:space="preserve">46
</t>
    </r>
    <r>
      <rPr>
        <b/>
        <sz val="6"/>
        <rFont val="Arial Narrow"/>
        <family val="2"/>
      </rPr>
      <t>contributi 
per spese 
correnti</t>
    </r>
  </si>
  <si>
    <r>
      <t xml:space="preserve">47
</t>
    </r>
    <r>
      <rPr>
        <b/>
        <sz val="6"/>
        <rFont val="Arial Narrow"/>
        <family val="2"/>
      </rPr>
      <t>contributi 
da riversare</t>
    </r>
  </si>
  <si>
    <r>
      <t xml:space="preserve">48
</t>
    </r>
    <r>
      <rPr>
        <b/>
        <sz val="6"/>
        <rFont val="Arial Narrow"/>
        <family val="2"/>
      </rPr>
      <t>prelevamenti da finanziamenti speciali</t>
    </r>
  </si>
  <si>
    <r>
      <t xml:space="preserve">49
</t>
    </r>
    <r>
      <rPr>
        <b/>
        <sz val="6"/>
        <rFont val="Arial Narrow"/>
        <family val="2"/>
      </rPr>
      <t>accrediti interni</t>
    </r>
  </si>
  <si>
    <r>
      <t xml:space="preserve">56
</t>
    </r>
    <r>
      <rPr>
        <b/>
        <sz val="6"/>
        <rFont val="Arial Narrow"/>
        <family val="2"/>
      </rPr>
      <t>contributi propri</t>
    </r>
  </si>
  <si>
    <r>
      <t xml:space="preserve">58
</t>
    </r>
    <r>
      <rPr>
        <b/>
        <sz val="6"/>
        <rFont val="Arial Narrow"/>
        <family val="2"/>
      </rPr>
      <t>altre uscite da attivare</t>
    </r>
  </si>
  <si>
    <r>
      <t xml:space="preserve">60
</t>
    </r>
    <r>
      <rPr>
        <b/>
        <sz val="6"/>
        <rFont val="Arial Narrow"/>
        <family val="2"/>
      </rPr>
      <t>trasferimento di beni amministr.</t>
    </r>
  </si>
  <si>
    <r>
      <t xml:space="preserve">61
</t>
    </r>
    <r>
      <rPr>
        <b/>
        <sz val="6"/>
        <rFont val="Arial Narrow"/>
        <family val="2"/>
      </rPr>
      <t>contributi e indennità</t>
    </r>
  </si>
  <si>
    <r>
      <t xml:space="preserve">63
</t>
    </r>
    <r>
      <rPr>
        <b/>
        <sz val="6"/>
        <rFont val="Arial Narrow"/>
        <family val="2"/>
      </rPr>
      <t>rimborsi per beni materiali</t>
    </r>
  </si>
  <si>
    <r>
      <t xml:space="preserve">66
</t>
    </r>
    <r>
      <rPr>
        <b/>
        <sz val="6"/>
        <rFont val="Arial Narrow"/>
        <family val="2"/>
      </rPr>
      <t>contributi per investimenti propri</t>
    </r>
  </si>
  <si>
    <r>
      <t xml:space="preserve">10
</t>
    </r>
    <r>
      <rPr>
        <b/>
        <sz val="6"/>
        <rFont val="Arial Narrow"/>
        <family val="2"/>
      </rPr>
      <t>liquidità</t>
    </r>
  </si>
  <si>
    <r>
      <t xml:space="preserve">11
</t>
    </r>
    <r>
      <rPr>
        <b/>
        <sz val="6"/>
        <rFont val="Arial Narrow"/>
        <family val="2"/>
      </rPr>
      <t>crediti</t>
    </r>
  </si>
  <si>
    <r>
      <t xml:space="preserve">12
</t>
    </r>
    <r>
      <rPr>
        <b/>
        <sz val="6"/>
        <rFont val="Arial Narrow"/>
        <family val="2"/>
      </rPr>
      <t>investimenti in beni patrimoniali</t>
    </r>
  </si>
  <si>
    <r>
      <t xml:space="preserve">13
</t>
    </r>
    <r>
      <rPr>
        <b/>
        <sz val="6"/>
        <rFont val="Arial Narrow"/>
        <family val="2"/>
      </rPr>
      <t>transitori attivi</t>
    </r>
  </si>
  <si>
    <r>
      <t xml:space="preserve">14
</t>
    </r>
    <r>
      <rPr>
        <b/>
        <sz val="6"/>
        <rFont val="Arial Narrow"/>
        <family val="2"/>
      </rPr>
      <t>investimenti in beni amministr.</t>
    </r>
  </si>
  <si>
    <r>
      <t xml:space="preserve">15
</t>
    </r>
    <r>
      <rPr>
        <b/>
        <sz val="6"/>
        <rFont val="Arial Narrow"/>
        <family val="2"/>
      </rPr>
      <t>prestiti e parteci-pazioni</t>
    </r>
  </si>
  <si>
    <r>
      <t xml:space="preserve">16
</t>
    </r>
    <r>
      <rPr>
        <b/>
        <sz val="6"/>
        <rFont val="Arial Narrow"/>
        <family val="2"/>
      </rPr>
      <t>contributi per investimenti</t>
    </r>
  </si>
  <si>
    <r>
      <t xml:space="preserve">17
</t>
    </r>
    <r>
      <rPr>
        <b/>
        <sz val="6"/>
        <rFont val="Arial Narrow"/>
        <family val="2"/>
      </rPr>
      <t>altre uscite attivate</t>
    </r>
  </si>
  <si>
    <r>
      <t xml:space="preserve">19
</t>
    </r>
    <r>
      <rPr>
        <b/>
        <sz val="6"/>
        <rFont val="Arial Narrow"/>
        <family val="2"/>
      </rPr>
      <t>eccedenza passiva</t>
    </r>
  </si>
  <si>
    <r>
      <t xml:space="preserve">20
</t>
    </r>
    <r>
      <rPr>
        <b/>
        <sz val="6"/>
        <rFont val="Arial Narrow"/>
        <family val="2"/>
      </rPr>
      <t>impegni correnti</t>
    </r>
  </si>
  <si>
    <r>
      <t xml:space="preserve">21
</t>
    </r>
    <r>
      <rPr>
        <b/>
        <sz val="6"/>
        <rFont val="Arial Narrow"/>
        <family val="2"/>
      </rPr>
      <t>debiti a breve termine</t>
    </r>
  </si>
  <si>
    <r>
      <t xml:space="preserve">23
</t>
    </r>
    <r>
      <rPr>
        <b/>
        <sz val="6"/>
        <rFont val="Arial Narrow"/>
        <family val="2"/>
      </rPr>
      <t>debiti per gestioni speciali</t>
    </r>
  </si>
  <si>
    <r>
      <t xml:space="preserve">24
</t>
    </r>
    <r>
      <rPr>
        <b/>
        <sz val="6"/>
        <rFont val="Arial Narrow"/>
        <family val="2"/>
      </rPr>
      <t>accanto-namenti</t>
    </r>
  </si>
  <si>
    <r>
      <t xml:space="preserve">25
</t>
    </r>
    <r>
      <rPr>
        <b/>
        <sz val="6"/>
        <rFont val="Arial Narrow"/>
        <family val="2"/>
      </rPr>
      <t>transitori passivi</t>
    </r>
  </si>
  <si>
    <r>
      <t xml:space="preserve">28
</t>
    </r>
    <r>
      <rPr>
        <b/>
        <sz val="6"/>
        <rFont val="Arial Narrow"/>
        <family val="2"/>
      </rPr>
      <t>impegni ver-so finanzia-menti spec.</t>
    </r>
  </si>
  <si>
    <r>
      <t xml:space="preserve">29
</t>
    </r>
    <r>
      <rPr>
        <b/>
        <sz val="6"/>
        <rFont val="Arial Narrow"/>
        <family val="2"/>
      </rPr>
      <t>capitale proprio</t>
    </r>
  </si>
  <si>
    <t>Cugnasco-Gerra</t>
  </si>
  <si>
    <t>Giornico</t>
  </si>
  <si>
    <t>Lavertezzo</t>
  </si>
  <si>
    <t>Mergoscia</t>
  </si>
  <si>
    <t>Miglieglia</t>
  </si>
  <si>
    <t>Bosco Gurin</t>
  </si>
  <si>
    <t>Campo (Vallemaggia)</t>
  </si>
  <si>
    <t>Cerentino</t>
  </si>
  <si>
    <t>TOTALE (2)</t>
  </si>
  <si>
    <t>Breggia</t>
  </si>
  <si>
    <r>
      <t>Ammorta- mento beni amministr.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</t>
    </r>
  </si>
  <si>
    <r>
      <t>Grado autofinan-ziamento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</t>
    </r>
  </si>
  <si>
    <r>
      <t>MEDIA DEI COMUNI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 </t>
    </r>
  </si>
  <si>
    <r>
      <t>MEDIANA</t>
    </r>
    <r>
      <rPr>
        <b/>
        <vertAlign val="super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</t>
    </r>
  </si>
  <si>
    <r>
      <t>3</t>
    </r>
    <r>
      <rPr>
        <sz val="7"/>
        <rFont val="Arial Narrow"/>
        <family val="2"/>
      </rPr>
      <t xml:space="preserve"> valore medio dei comuni, salvo quello relativo all'ammontare del debito pubblico in 1'000 fr. (somma)</t>
    </r>
  </si>
  <si>
    <t>Agno [*]</t>
  </si>
  <si>
    <t>Alto Malcantone [*]</t>
  </si>
  <si>
    <t>Bedano [*]</t>
  </si>
  <si>
    <t>Collina d'Oro [*]</t>
  </si>
  <si>
    <t>Comano [*]</t>
  </si>
  <si>
    <t>Gravesano [*]</t>
  </si>
  <si>
    <t>Manno [*]</t>
  </si>
  <si>
    <t>Vernate [*]</t>
  </si>
  <si>
    <t>Vezia [*]</t>
  </si>
  <si>
    <t>[*]: la contabilità di questi comuni comprende anche i conti relativi all'approvvigionamento idrico, che negli altri comuni sono tenuti separatamente</t>
  </si>
  <si>
    <t xml:space="preserve">ACQUAROSSA </t>
  </si>
  <si>
    <t>AGNO</t>
  </si>
  <si>
    <t>AIROLO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</si>
  <si>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</si>
  <si>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</si>
  <si>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</si>
  <si>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</si>
  <si>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</si>
  <si>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</si>
  <si>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</si>
  <si>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</si>
  <si>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</si>
  <si>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</si>
  <si>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</si>
  <si>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</si>
  <si>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</si>
  <si>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</si>
  <si>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</si>
  <si>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</si>
  <si>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 GURIN</t>
  </si>
  <si>
    <t>BREGGIA</t>
  </si>
  <si>
    <t>BRIONE sopra MINUSIO</t>
  </si>
  <si>
    <t>BRISSAGO</t>
  </si>
  <si>
    <t>BRUSINO ARSIZIO</t>
  </si>
  <si>
    <t>CADEMARIO</t>
  </si>
  <si>
    <t>CADEMPINO</t>
  </si>
  <si>
    <t>CADENAZZO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</si>
  <si>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</si>
  <si>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</si>
  <si>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</si>
  <si>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</si>
  <si>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</si>
  <si>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</si>
  <si>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</si>
  <si>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</si>
  <si>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</si>
  <si>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COLDRERIO</t>
  </si>
  <si>
    <t>COMANO</t>
  </si>
  <si>
    <t>CROGLIO</t>
  </si>
  <si>
    <t>CUREGLIA</t>
  </si>
  <si>
    <t>CURIO</t>
  </si>
  <si>
    <t>DALPE</t>
  </si>
  <si>
    <t>GIORNICO</t>
  </si>
  <si>
    <t>GORDOLA</t>
  </si>
  <si>
    <t>GRANCIA</t>
  </si>
  <si>
    <t>GRAVESANO</t>
  </si>
  <si>
    <t>ISONE</t>
  </si>
  <si>
    <t>LAMONE</t>
  </si>
  <si>
    <t>LAVIZZARA</t>
  </si>
  <si>
    <t>LINESCIO</t>
  </si>
  <si>
    <t>LOCARNO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</si>
  <si>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</si>
  <si>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</si>
  <si>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</si>
  <si>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</si>
  <si>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</si>
  <si>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</si>
  <si>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</si>
  <si>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</si>
  <si>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</si>
  <si>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</si>
  <si>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</si>
  <si>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</si>
  <si>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MEZZOVICO-VIRA</t>
  </si>
  <si>
    <t>MIGLIEGLIA</t>
  </si>
  <si>
    <t>MINUSIO</t>
  </si>
  <si>
    <t>MONTEGGIO</t>
  </si>
  <si>
    <t>MORBIO INFERIORE</t>
  </si>
  <si>
    <t>MORCOTE</t>
  </si>
  <si>
    <t>MURALTO</t>
  </si>
  <si>
    <t>MUZZANO</t>
  </si>
  <si>
    <t>NEGGIO</t>
  </si>
  <si>
    <t>NOVAGGIO</t>
  </si>
  <si>
    <t>NOVAZZANO</t>
  </si>
  <si>
    <t>ORIGLIO</t>
  </si>
  <si>
    <t>ORSELINA</t>
  </si>
  <si>
    <t>PARADISO</t>
  </si>
  <si>
    <t>PERSONICO</t>
  </si>
  <si>
    <t>POLLEGIO</t>
  </si>
  <si>
    <t>PONTE CAPRIASCA</t>
  </si>
  <si>
    <t>PONTE TRESA</t>
  </si>
  <si>
    <t>PORZA</t>
  </si>
  <si>
    <t>PRATO (LEVENTINA)</t>
  </si>
  <si>
    <t>PURA</t>
  </si>
  <si>
    <t>QUINTO</t>
  </si>
  <si>
    <t>RIVA SAN VITALE</t>
  </si>
  <si>
    <t>RONCO SOPRA ASCONA</t>
  </si>
  <si>
    <t>ROVIO</t>
  </si>
  <si>
    <t>SANT'ANTONINO</t>
  </si>
  <si>
    <t>SAVOSA</t>
  </si>
  <si>
    <t>SESSA</t>
  </si>
  <si>
    <t>SORENGO</t>
  </si>
  <si>
    <t>STABIO</t>
  </si>
  <si>
    <t>TENERO-CONTRA</t>
  </si>
  <si>
    <t>TORRICELLA-TAVERNE</t>
  </si>
  <si>
    <t>VACALLO</t>
  </si>
  <si>
    <t>VERNATE</t>
  </si>
  <si>
    <t>VEZIA</t>
  </si>
  <si>
    <t>VICO MORCOTE</t>
  </si>
  <si>
    <r>
      <t xml:space="preserve">1 </t>
    </r>
    <r>
      <rPr>
        <sz val="7"/>
        <rFont val="Arial Narrow"/>
        <family val="2"/>
      </rPr>
      <t>calcolato sul totale dei beni amministrativi ad inizio anno senza le partecipazioni, quindi comprese le infrastrutture di approvvigionamento idrico e smaltimento acque</t>
    </r>
  </si>
  <si>
    <t>ALTO MALCANTONE</t>
  </si>
  <si>
    <t>GAMBAROGNO</t>
  </si>
  <si>
    <t>MONTECENERI</t>
  </si>
  <si>
    <t>(1) popolazione residente permanente al 31 dicembre</t>
  </si>
  <si>
    <t>Monteceneri</t>
  </si>
  <si>
    <t>Bissone</t>
  </si>
  <si>
    <t>Sorengo [*]</t>
  </si>
  <si>
    <r>
      <t xml:space="preserve">332
</t>
    </r>
    <r>
      <rPr>
        <b/>
        <i/>
        <sz val="6"/>
        <rFont val="Arial Narrow"/>
        <family val="2"/>
      </rPr>
      <t>amm.
supple-mentari</t>
    </r>
  </si>
  <si>
    <r>
      <t xml:space="preserve">57
</t>
    </r>
    <r>
      <rPr>
        <b/>
        <sz val="6"/>
        <rFont val="Arial Narrow"/>
        <family val="2"/>
      </rPr>
      <t>riversa-mento contributi</t>
    </r>
  </si>
  <si>
    <r>
      <t xml:space="preserve">62
</t>
    </r>
    <r>
      <rPr>
        <b/>
        <sz val="6"/>
        <rFont val="Arial Narrow"/>
        <family val="2"/>
      </rPr>
      <t>rimborsi di prestiti e parteci-pazioni amministr.</t>
    </r>
  </si>
  <si>
    <r>
      <t xml:space="preserve">50
</t>
    </r>
    <r>
      <rPr>
        <b/>
        <sz val="6"/>
        <rFont val="Arial Narrow"/>
        <family val="2"/>
      </rPr>
      <t>investimenti in beni ammini-strativi</t>
    </r>
  </si>
  <si>
    <r>
      <t>4</t>
    </r>
    <r>
      <rPr>
        <sz val="7"/>
        <rFont val="Arial Narrow"/>
        <family val="2"/>
      </rPr>
      <t xml:space="preserve"> la mediana è il numero che occupa la posizione centrale di un insieme di numeri, quindi la metà dei comuni ha un valore superiore alla mediana e l'atra metà dei comuni un valore inferiore</t>
    </r>
  </si>
  <si>
    <t>SERRAVALLE</t>
  </si>
  <si>
    <t>COLLINA D'ORO</t>
  </si>
  <si>
    <t>Prato (Leventina) [*]</t>
  </si>
  <si>
    <t>Vico Morcote</t>
  </si>
  <si>
    <t>TERRE DI PEDEMONTE</t>
  </si>
  <si>
    <t>Serravalle [*]</t>
  </si>
  <si>
    <t>Cureglia [*]</t>
  </si>
  <si>
    <t>Blenio [*]</t>
  </si>
  <si>
    <t>Avegno Gordevio [*]</t>
  </si>
  <si>
    <t>Monteggio [*]</t>
  </si>
  <si>
    <t>Rovio</t>
  </si>
  <si>
    <t>Bedretto [*]</t>
  </si>
  <si>
    <r>
      <t xml:space="preserve">22
</t>
    </r>
    <r>
      <rPr>
        <b/>
        <sz val="6"/>
        <rFont val="Arial Narrow"/>
        <family val="2"/>
      </rPr>
      <t>debiti a medio e lungo termine</t>
    </r>
  </si>
  <si>
    <r>
      <t xml:space="preserve">52
</t>
    </r>
    <r>
      <rPr>
        <b/>
        <sz val="6"/>
        <rFont val="Arial Narrow"/>
        <family val="2"/>
      </rPr>
      <t>prestiti e partecipazioni in beni ammi-nistrativi</t>
    </r>
  </si>
  <si>
    <t>FAIDO</t>
  </si>
  <si>
    <t>ONSERNONE</t>
  </si>
  <si>
    <t>Brusino Arsizio [*]</t>
  </si>
  <si>
    <r>
      <t xml:space="preserve">18
</t>
    </r>
    <r>
      <rPr>
        <b/>
        <sz val="6"/>
        <rFont val="Arial Narrow"/>
        <family val="2"/>
      </rPr>
      <t>anticipi a finanzia-menti spec.</t>
    </r>
  </si>
  <si>
    <t>RIVIERA</t>
  </si>
  <si>
    <t>Magliaso [*]</t>
  </si>
  <si>
    <t>nd</t>
  </si>
  <si>
    <t>…</t>
  </si>
  <si>
    <t>…: dato non calcolabile</t>
  </si>
  <si>
    <r>
      <t xml:space="preserve">Sub-totale comuni </t>
    </r>
    <r>
      <rPr>
        <b/>
        <i/>
        <sz val="8"/>
        <rFont val="Arial Narrow"/>
        <family val="2"/>
      </rPr>
      <t>MCA1</t>
    </r>
  </si>
  <si>
    <r>
      <t>Riviera [*] (</t>
    </r>
    <r>
      <rPr>
        <i/>
        <sz val="8"/>
        <rFont val="Arial Narrow"/>
        <family val="2"/>
      </rPr>
      <t>MCA2)</t>
    </r>
  </si>
  <si>
    <r>
      <t xml:space="preserve">Sub-totale comuni </t>
    </r>
    <r>
      <rPr>
        <i/>
        <sz val="8"/>
        <rFont val="Arial Narrow"/>
        <family val="2"/>
      </rPr>
      <t>MCA1</t>
    </r>
    <r>
      <rPr>
        <sz val="8"/>
        <rFont val="Arial Narrow"/>
        <family val="2"/>
      </rPr>
      <t>: valore dei comuni che applicano il modello contabile di prima generazione, che verrà progressivamente sostituito da MCA2</t>
    </r>
  </si>
  <si>
    <r>
      <t>Sub-totale comuni</t>
    </r>
    <r>
      <rPr>
        <i/>
        <sz val="7"/>
        <rFont val="Arial Narrow"/>
        <family val="2"/>
      </rPr>
      <t xml:space="preserve"> MCA1</t>
    </r>
    <r>
      <rPr>
        <sz val="7"/>
        <rFont val="Arial Narrow"/>
        <family val="2"/>
      </rPr>
      <t>: valore dei comuni che applicano il modello contabile di prima generazione, che verrà progressivamente sostituito da MCA2</t>
    </r>
  </si>
  <si>
    <r>
      <t>Sub-totale comuni</t>
    </r>
    <r>
      <rPr>
        <b/>
        <i/>
        <sz val="8"/>
        <rFont val="Arial Narrow"/>
        <family val="2"/>
      </rPr>
      <t xml:space="preserve"> MCA1</t>
    </r>
  </si>
  <si>
    <r>
      <t xml:space="preserve">Sub-totale comuni </t>
    </r>
    <r>
      <rPr>
        <i/>
        <sz val="7"/>
        <rFont val="Arial Narrow"/>
        <family val="2"/>
      </rPr>
      <t>MCA1</t>
    </r>
    <r>
      <rPr>
        <sz val="7"/>
        <rFont val="Arial Narrow"/>
        <family val="2"/>
      </rPr>
      <t>: valore dei comuni che applicano il modello contabile di prima generazione, che verrà progressivamente sostituito da MCA2</t>
    </r>
  </si>
  <si>
    <r>
      <rPr>
        <i/>
        <sz val="7"/>
        <rFont val="Arial Narrow"/>
        <family val="2"/>
      </rPr>
      <t>nd</t>
    </r>
    <r>
      <rPr>
        <sz val="7"/>
        <rFont val="Arial Narrow"/>
        <family val="2"/>
      </rPr>
      <t xml:space="preserve">: dato non disponibile </t>
    </r>
  </si>
  <si>
    <r>
      <rPr>
        <i/>
        <sz val="7"/>
        <rFont val="Arial Narrow"/>
        <family val="2"/>
      </rPr>
      <t>nd</t>
    </r>
    <r>
      <rPr>
        <sz val="7"/>
        <rFont val="Arial Narrow"/>
        <family val="2"/>
      </rPr>
      <t>: dato non disponibile</t>
    </r>
  </si>
  <si>
    <r>
      <t>Bellinzona</t>
    </r>
    <r>
      <rPr>
        <i/>
        <sz val="8"/>
        <rFont val="Arial Narrow"/>
        <family val="2"/>
      </rPr>
      <t xml:space="preserve"> (MCA2)</t>
    </r>
  </si>
  <si>
    <t xml:space="preserve">                i dati qui esposti per questi comuni sono la conversione equivalente o quantomeno comparabile secondo il modello contabile armonizzato MCA1</t>
  </si>
  <si>
    <t xml:space="preserve">                i dati qui esposti per questi comuni sono laddove possibile la conversione equivalente o quantomeno comparabile secondo il modello contabile MCA1</t>
  </si>
  <si>
    <r>
      <t xml:space="preserve">Bellinzona </t>
    </r>
    <r>
      <rPr>
        <i/>
        <sz val="8"/>
        <rFont val="Arial Narrow"/>
        <family val="2"/>
      </rPr>
      <t>(MCA2)</t>
    </r>
  </si>
  <si>
    <t xml:space="preserve">                 i dati qui esposti per questi comuni sono la conversione equivalente o quantomeno comparabile secondo il modello contabile MCA1</t>
  </si>
  <si>
    <t xml:space="preserve">                i dati qui esposti per questi comuni sono la conversione equivalente o quantomeno comparabile secondo il modello contabile MCA1</t>
  </si>
  <si>
    <t xml:space="preserve">                i valori qui esposti per questi comuni sono calcolati utilizzando i dati equivalenti o quantomeno comparabili secondo il modello contabile MCA1</t>
  </si>
  <si>
    <t>Melano [*]</t>
  </si>
  <si>
    <t>Lamone [*]</t>
  </si>
  <si>
    <r>
      <t xml:space="preserve">38
</t>
    </r>
    <r>
      <rPr>
        <b/>
        <sz val="6"/>
        <rFont val="Arial Narrow"/>
        <family val="2"/>
      </rPr>
      <t>versamen-ti a fin. speciali</t>
    </r>
  </si>
  <si>
    <r>
      <t xml:space="preserve">331
</t>
    </r>
    <r>
      <rPr>
        <b/>
        <i/>
        <sz val="6"/>
        <rFont val="Arial Narrow"/>
        <family val="2"/>
      </rPr>
      <t>amm. su 
beni ammi-nistrativi</t>
    </r>
  </si>
  <si>
    <r>
      <t xml:space="preserve">34
</t>
    </r>
    <r>
      <rPr>
        <b/>
        <sz val="6"/>
        <rFont val="Arial Narrow"/>
        <family val="2"/>
      </rPr>
      <t>contrib.
sz fine spec.</t>
    </r>
  </si>
  <si>
    <t>Cadempino [*]</t>
  </si>
  <si>
    <r>
      <t>2</t>
    </r>
    <r>
      <rPr>
        <sz val="7"/>
        <rFont val="Arial Narrow"/>
        <family val="2"/>
      </rPr>
      <t xml:space="preserve"> dato non calcolato se investimenti netti &lt;=0 (n/d)</t>
    </r>
  </si>
  <si>
    <t>Indice di 
forza finanziaria 
2021-22</t>
  </si>
  <si>
    <t>Tabella 7 Alcuni valori indicativi, 2020</t>
  </si>
  <si>
    <t>Popolazione 
residente (1)
2020</t>
  </si>
  <si>
    <t>Moltiplicatore 
politico 
2021</t>
  </si>
  <si>
    <t>Risorse fiscali 
pro-capite (fr.)
2018</t>
  </si>
  <si>
    <t>VERZASCA</t>
  </si>
  <si>
    <t>(2) moltiplicatore medio ponderato con il gettito base 2018, come da definizione dell'art. 9 RLPI</t>
  </si>
  <si>
    <r>
      <t>(</t>
    </r>
    <r>
      <rPr>
        <i/>
        <sz val="8"/>
        <rFont val="Arial Narrow"/>
        <family val="2"/>
      </rPr>
      <t>MCA2</t>
    </r>
    <r>
      <rPr>
        <sz val="8"/>
        <rFont val="Arial Narrow"/>
        <family val="2"/>
      </rPr>
      <t xml:space="preserve">): questi comuni hanno introdotto il nuovo modello contabile armonizzato (MCA2) </t>
    </r>
  </si>
  <si>
    <r>
      <rPr>
        <i/>
        <sz val="7"/>
        <rFont val="Arial Narrow"/>
        <family val="2"/>
      </rPr>
      <t>(MCA2)</t>
    </r>
    <r>
      <rPr>
        <sz val="7"/>
        <rFont val="Arial Narrow"/>
        <family val="2"/>
      </rPr>
      <t>: questi comuni hanno introdotto il nuovo modello contabile armonizzato (MCA2)</t>
    </r>
  </si>
  <si>
    <r>
      <rPr>
        <i/>
        <sz val="7"/>
        <rFont val="Arial Narrow"/>
        <family val="2"/>
      </rPr>
      <t>(MCA2)</t>
    </r>
    <r>
      <rPr>
        <sz val="7"/>
        <rFont val="Arial Narrow"/>
        <family val="2"/>
      </rPr>
      <t>: questi comuni hanno introdotto il nuovo modello contabile (MCA2)</t>
    </r>
  </si>
  <si>
    <r>
      <t>(</t>
    </r>
    <r>
      <rPr>
        <i/>
        <sz val="8"/>
        <rFont val="Arial Narrow"/>
        <family val="2"/>
      </rPr>
      <t>MCA2</t>
    </r>
    <r>
      <rPr>
        <sz val="8"/>
        <rFont val="Arial Narrow"/>
        <family val="2"/>
      </rPr>
      <t xml:space="preserve">): questi comuni hanno introdotto il nuovo modello contabile (MCA2) </t>
    </r>
  </si>
  <si>
    <t>Tabella 8 Conto di gestione corrente (in 1.000 fr.), 2020</t>
  </si>
  <si>
    <t>Tabella 8a Spese di gestione corrente per genere di conto a due cifre (in 1.000 fr.), 2020</t>
  </si>
  <si>
    <t>Tabella 8b Ricavi di gestione corrente per genere di conto a due cifre (in 1.000 fr.), 2020</t>
  </si>
  <si>
    <t>Tabella 9 Conto degli investimenti e Conto di chiusura (in 1.000 fr.), 2020</t>
  </si>
  <si>
    <t>Tabella 9a Conto degli investimenti per genere di conto a due cifre (in 1'000 fr.), 2020</t>
  </si>
  <si>
    <t>Tabella 10 Bilancio patrimoniale (in 1.000 fr.), 2020</t>
  </si>
  <si>
    <t>Tabella 10a Bilancio patrimoniale per genere di conto a due cifre (in 1'000 fr.), 2020</t>
  </si>
  <si>
    <t>Tabella 11 Indicatori finanziari, 2020</t>
  </si>
  <si>
    <r>
      <t>Acquarossa [*]</t>
    </r>
    <r>
      <rPr>
        <i/>
        <sz val="8"/>
        <rFont val="Arial Narrow"/>
        <family val="2"/>
      </rPr>
      <t xml:space="preserve"> (MCA2)</t>
    </r>
  </si>
  <si>
    <r>
      <t>Verzasca (</t>
    </r>
    <r>
      <rPr>
        <i/>
        <sz val="8"/>
        <rFont val="Arial Narrow"/>
        <family val="2"/>
      </rPr>
      <t>MCA2)</t>
    </r>
  </si>
  <si>
    <r>
      <t>Castel San Pietro [*]</t>
    </r>
    <r>
      <rPr>
        <i/>
        <sz val="8"/>
        <rFont val="Arial Narrow"/>
        <family val="2"/>
      </rPr>
      <t xml:space="preserve"> (MCA2)</t>
    </r>
  </si>
  <si>
    <r>
      <t xml:space="preserve">Gambarogno [*] </t>
    </r>
    <r>
      <rPr>
        <i/>
        <sz val="8"/>
        <rFont val="Arial Narrow"/>
        <family val="2"/>
      </rPr>
      <t>(MCA2)</t>
    </r>
  </si>
  <si>
    <r>
      <t xml:space="preserve">Mendrisio </t>
    </r>
    <r>
      <rPr>
        <i/>
        <sz val="8"/>
        <rFont val="Arial Narrow"/>
        <family val="2"/>
      </rPr>
      <t>(MCA2)</t>
    </r>
  </si>
  <si>
    <r>
      <t xml:space="preserve">Mezzovico-Vira [*] </t>
    </r>
    <r>
      <rPr>
        <i/>
        <sz val="8"/>
        <rFont val="Arial Narrow"/>
        <family val="2"/>
      </rPr>
      <t>(MCA2)</t>
    </r>
  </si>
  <si>
    <r>
      <t xml:space="preserve">Origlio </t>
    </r>
    <r>
      <rPr>
        <i/>
        <sz val="8"/>
        <rFont val="Arial Narrow"/>
        <family val="2"/>
      </rPr>
      <t>(MCA2)</t>
    </r>
  </si>
  <si>
    <r>
      <t xml:space="preserve">Pura [*] </t>
    </r>
    <r>
      <rPr>
        <i/>
        <sz val="8"/>
        <rFont val="Arial Narrow"/>
        <family val="2"/>
      </rPr>
      <t>(MCA2)</t>
    </r>
  </si>
  <si>
    <r>
      <t>Sant'Antonino</t>
    </r>
    <r>
      <rPr>
        <i/>
        <sz val="8"/>
        <rFont val="Arial Narrow"/>
        <family val="2"/>
      </rPr>
      <t xml:space="preserve"> (MCA2)</t>
    </r>
  </si>
  <si>
    <r>
      <rPr>
        <i/>
        <sz val="7"/>
        <rFont val="Arial Narrow"/>
        <family val="2"/>
      </rPr>
      <t>(MCA2)</t>
    </r>
    <r>
      <rPr>
        <sz val="7"/>
        <rFont val="Arial Narrow"/>
        <family val="2"/>
      </rPr>
      <t>: questi comuni hanno introdotto il nuovo modello contabile (MCA2); i dati qui esposti per questi comuni sono laddove possibile la conversione equivalente o quantomeno comparabile secondo il modello contabile MCA1</t>
    </r>
  </si>
  <si>
    <r>
      <t xml:space="preserve">Verzasca </t>
    </r>
    <r>
      <rPr>
        <i/>
        <sz val="8"/>
        <rFont val="Arial Narrow"/>
        <family val="2"/>
      </rPr>
      <t>(MCA2)</t>
    </r>
  </si>
  <si>
    <r>
      <t xml:space="preserve">Acquarossa [*] </t>
    </r>
    <r>
      <rPr>
        <i/>
        <sz val="8"/>
        <rFont val="Arial Narrow"/>
        <family val="2"/>
      </rPr>
      <t>(MCA2)</t>
    </r>
  </si>
  <si>
    <r>
      <t xml:space="preserve">Castel San Pietro [*] </t>
    </r>
    <r>
      <rPr>
        <i/>
        <sz val="8"/>
        <rFont val="Arial Narrow"/>
        <family val="2"/>
      </rPr>
      <t>(MCA2)</t>
    </r>
  </si>
  <si>
    <r>
      <t>Gambarogno [*]</t>
    </r>
    <r>
      <rPr>
        <i/>
        <sz val="8"/>
        <rFont val="Arial Narrow"/>
        <family val="2"/>
      </rPr>
      <t xml:space="preserve"> (MCA2)</t>
    </r>
  </si>
  <si>
    <r>
      <t>Mendrisio</t>
    </r>
    <r>
      <rPr>
        <i/>
        <sz val="8"/>
        <rFont val="Arial Narrow"/>
        <family val="2"/>
      </rPr>
      <t xml:space="preserve"> (MCA2)</t>
    </r>
  </si>
  <si>
    <r>
      <t>Origlio</t>
    </r>
    <r>
      <rPr>
        <i/>
        <sz val="8"/>
        <rFont val="Arial Narrow"/>
        <family val="2"/>
      </rPr>
      <t xml:space="preserve"> (MCA2)</t>
    </r>
  </si>
  <si>
    <r>
      <t xml:space="preserve">Sub-totale comuni </t>
    </r>
    <r>
      <rPr>
        <b/>
        <i/>
        <sz val="8"/>
        <rFont val="Arial Narrow"/>
        <family val="2"/>
      </rPr>
      <t>MCA2</t>
    </r>
  </si>
  <si>
    <r>
      <t>Sub-totale comuni</t>
    </r>
    <r>
      <rPr>
        <b/>
        <i/>
        <sz val="8"/>
        <rFont val="Arial Narrow"/>
        <family val="2"/>
      </rPr>
      <t xml:space="preserve"> MCA2</t>
    </r>
  </si>
  <si>
    <t>CUGNASCO-GERRA (*)</t>
  </si>
  <si>
    <t>LAVERTEZZO (*)</t>
  </si>
  <si>
    <t>(*) dal 2020 i dati di Cugnasco-Gerra e Lavertezzo si riferiscono unicamente ai rispettivi territori in piano; le frazioni di valle sono state incluse nell'aggregazione di Verzasca</t>
  </si>
  <si>
    <t>Dalpe [*]</t>
  </si>
  <si>
    <r>
      <t>Balerna [*]</t>
    </r>
    <r>
      <rPr>
        <i/>
        <sz val="8"/>
        <rFont val="Arial Narrow"/>
        <family val="2"/>
      </rPr>
      <t xml:space="preserve"> (MCA2)</t>
    </r>
  </si>
  <si>
    <r>
      <t>Coldrerio [*]</t>
    </r>
    <r>
      <rPr>
        <i/>
        <sz val="8"/>
        <rFont val="Arial Narrow"/>
        <family val="2"/>
      </rPr>
      <t xml:space="preserve"> (MCA2)</t>
    </r>
  </si>
  <si>
    <r>
      <t xml:space="preserve">Torricella-Taverne [*] </t>
    </r>
    <r>
      <rPr>
        <i/>
        <sz val="8"/>
        <rFont val="Arial Narrow"/>
        <family val="2"/>
      </rPr>
      <t>(MCA2)</t>
    </r>
  </si>
  <si>
    <t>Curio [*]</t>
  </si>
  <si>
    <t>-</t>
  </si>
  <si>
    <r>
      <t xml:space="preserve">64
</t>
    </r>
    <r>
      <rPr>
        <b/>
        <sz val="6"/>
        <rFont val="Arial Narrow"/>
        <family val="2"/>
      </rPr>
      <t>restituzione contributi propri</t>
    </r>
  </si>
  <si>
    <t>n/d</t>
  </si>
</sst>
</file>

<file path=xl/styles.xml><?xml version="1.0" encoding="utf-8"?>
<styleSheet xmlns="http://schemas.openxmlformats.org/spreadsheetml/2006/main">
  <numFmts count="6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%"/>
    <numFmt numFmtId="178" formatCode="#,##0.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 * #,##0_ ;_ * \-#,##0_ ;_ * &quot;-&quot;??_ ;_ @_ "/>
    <numFmt numFmtId="184" formatCode="0.000000000000000%"/>
    <numFmt numFmtId="185" formatCode="0.0"/>
    <numFmt numFmtId="186" formatCode="_ * #,##0.0_ ;_ * \-#,##0.0_ ;_ * &quot;-&quot;?_ ;_ @_ "/>
    <numFmt numFmtId="187" formatCode="#,##0.000000"/>
    <numFmt numFmtId="188" formatCode="_ &quot;SFr.&quot;\ * #,##0.0_ ;_ &quot;SFr.&quot;\ * \-#,##0.0_ ;_ &quot;SFr.&quot;\ * &quot;-&quot;?_ ;_ @_ "/>
    <numFmt numFmtId="189" formatCode="#,##0_ ;\-#,##0\ "/>
    <numFmt numFmtId="190" formatCode="#,##0_);\(#,##0\)"/>
    <numFmt numFmtId="191" formatCode="_ * #,##0.0000000000_ ;_ * \-#,##0.0000000000_ ;_ * &quot;-&quot;??????????_ ;_ @_ "/>
    <numFmt numFmtId="192" formatCode="[$-810]dddd\,\ d\.\ mmmm\ yyyy"/>
    <numFmt numFmtId="193" formatCode="0.0000"/>
    <numFmt numFmtId="194" formatCode="0.000"/>
    <numFmt numFmtId="195" formatCode="_ * #,##0.0_ ;_ * \-#,##0.0_ ;_ * &quot;-&quot;??_ ;_ @_ "/>
    <numFmt numFmtId="196" formatCode="0.00000"/>
    <numFmt numFmtId="197" formatCode="_ * #,##0_ ;_ * \-#,##0_ ;_ * &quot;-&quot;?_ ;_ @_ "/>
    <numFmt numFmtId="198" formatCode="_ * #,##0.00000_ ;_ * \-#,##0.00000_ ;_ * &quot;-&quot;?????_ ;_ @_ "/>
    <numFmt numFmtId="199" formatCode="_ * #,##0.000_ ;_ * \-#,##0.000_ ;_ * &quot;-&quot;??_ ;_ @_ "/>
    <numFmt numFmtId="200" formatCode="_ * #,##0.0000_ ;_ * \-#,##0.0000_ ;_ * &quot;-&quot;??_ ;_ @_ "/>
    <numFmt numFmtId="201" formatCode="_ * #,##0.00000_ ;_ * \-#,##0.00000_ ;_ * &quot;-&quot;??_ ;_ @_ "/>
    <numFmt numFmtId="202" formatCode="_ * #,##0.000000_ ;_ * \-#,##0.000000_ ;_ * &quot;-&quot;??_ ;_ @_ "/>
    <numFmt numFmtId="203" formatCode="#,##0.0_ ;\-#,##0.0\ "/>
    <numFmt numFmtId="204" formatCode="#,##0.00_ ;\-#,##0.00\ "/>
    <numFmt numFmtId="205" formatCode="_ * #,##0.00_ ;_ * \-#,##0.00_ ;_ * &quot;-&quot;?_ ;_ @_ "/>
    <numFmt numFmtId="206" formatCode="_ * #,##0.000_ ;_ * \-#,##0.000_ ;_ * &quot;-&quot;?_ ;_ @_ "/>
    <numFmt numFmtId="207" formatCode="_ * #,##0.0000_ ;_ * \-#,##0.0000_ ;_ * &quot;-&quot;?_ ;_ @_ "/>
    <numFmt numFmtId="208" formatCode="_ * #,##0.00000_ ;_ * \-#,##0.00000_ ;_ * &quot;-&quot;?_ ;_ @_ "/>
    <numFmt numFmtId="209" formatCode="_ * #,##0.000000_ ;_ * \-#,##0.000000_ ;_ * &quot;-&quot;?_ ;_ @_ "/>
    <numFmt numFmtId="210" formatCode="_ * #,##0.0000000_ ;_ * \-#,##0.0000000_ ;_ * &quot;-&quot;?_ ;_ @_ "/>
    <numFmt numFmtId="211" formatCode="_ * #,##0.000000_ ;_ * \-#,##0.000000_ ;_ * &quot;-&quot;??????_ ;_ @_ "/>
    <numFmt numFmtId="212" formatCode="&quot;Sì&quot;;&quot;Sì&quot;;&quot;No&quot;"/>
    <numFmt numFmtId="213" formatCode="&quot;Vero&quot;;&quot;Vero&quot;;&quot;Falso&quot;"/>
    <numFmt numFmtId="214" formatCode="&quot;Attivo&quot;;&quot;Attivo&quot;;&quot;Inattivo&quot;"/>
    <numFmt numFmtId="215" formatCode="[$€-2]\ #.##000_);[Red]\([$€-2]\ #.##000\)"/>
  </numFmts>
  <fonts count="67">
    <font>
      <sz val="10"/>
      <name val="Arial Narrow"/>
      <family val="0"/>
    </font>
    <font>
      <sz val="10"/>
      <color indexed="8"/>
      <name val="MS Sans Serif"/>
      <family val="2"/>
    </font>
    <font>
      <sz val="8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</font>
    <font>
      <b/>
      <sz val="7"/>
      <name val="Arial Narrow"/>
      <family val="2"/>
    </font>
    <font>
      <i/>
      <sz val="10"/>
      <name val="Arial Narrow"/>
      <family val="2"/>
    </font>
    <font>
      <b/>
      <sz val="6"/>
      <name val="Arial Narrow"/>
      <family val="2"/>
    </font>
    <font>
      <b/>
      <i/>
      <sz val="8"/>
      <name val="Arial Narrow"/>
      <family val="2"/>
    </font>
    <font>
      <b/>
      <i/>
      <sz val="6"/>
      <name val="Arial Narrow"/>
      <family val="2"/>
    </font>
    <font>
      <i/>
      <sz val="7"/>
      <name val="Arial Narrow"/>
      <family val="2"/>
    </font>
    <font>
      <i/>
      <sz val="9"/>
      <name val="Arial Narrow"/>
      <family val="2"/>
    </font>
    <font>
      <b/>
      <sz val="7.5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7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b/>
      <sz val="7.5"/>
      <color indexed="8"/>
      <name val="Arial Narrow"/>
      <family val="2"/>
    </font>
    <font>
      <i/>
      <sz val="8"/>
      <name val="Arial Narrow"/>
      <family val="2"/>
    </font>
    <font>
      <i/>
      <sz val="7.5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b/>
      <i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5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6" fillId="33" borderId="0" xfId="0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right" vertical="center" wrapText="1"/>
      <protection/>
    </xf>
    <xf numFmtId="1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7" fillId="34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6" fillId="3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2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horizontal="right" vertical="top" wrapText="1"/>
      <protection/>
    </xf>
    <xf numFmtId="176" fontId="7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76" fontId="18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177" fontId="6" fillId="33" borderId="0" xfId="0" applyNumberFormat="1" applyFont="1" applyFill="1" applyAlignment="1">
      <alignment vertical="top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7" fontId="2" fillId="33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 applyProtection="1">
      <alignment horizontal="right" vertical="top" wrapText="1"/>
      <protection/>
    </xf>
    <xf numFmtId="0" fontId="2" fillId="33" borderId="10" xfId="0" applyFont="1" applyFill="1" applyBorder="1" applyAlignment="1">
      <alignment horizontal="right" vertical="top" wrapText="1"/>
    </xf>
    <xf numFmtId="177" fontId="6" fillId="0" borderId="0" xfId="0" applyNumberFormat="1" applyFont="1" applyAlignment="1">
      <alignment/>
    </xf>
    <xf numFmtId="0" fontId="20" fillId="0" borderId="0" xfId="0" applyFont="1" applyAlignment="1">
      <alignment/>
    </xf>
    <xf numFmtId="177" fontId="9" fillId="0" borderId="0" xfId="0" applyNumberFormat="1" applyFont="1" applyAlignment="1">
      <alignment/>
    </xf>
    <xf numFmtId="186" fontId="2" fillId="33" borderId="0" xfId="0" applyNumberFormat="1" applyFont="1" applyFill="1" applyAlignment="1">
      <alignment vertical="top"/>
    </xf>
    <xf numFmtId="186" fontId="2" fillId="0" borderId="0" xfId="0" applyNumberFormat="1" applyFont="1" applyAlignment="1">
      <alignment/>
    </xf>
    <xf numFmtId="176" fontId="7" fillId="33" borderId="11" xfId="0" applyNumberFormat="1" applyFont="1" applyFill="1" applyBorder="1" applyAlignment="1">
      <alignment horizontal="right" vertical="top" wrapText="1"/>
    </xf>
    <xf numFmtId="176" fontId="14" fillId="33" borderId="11" xfId="0" applyNumberFormat="1" applyFont="1" applyFill="1" applyBorder="1" applyAlignment="1">
      <alignment horizontal="right" wrapText="1"/>
    </xf>
    <xf numFmtId="186" fontId="7" fillId="33" borderId="11" xfId="0" applyNumberFormat="1" applyFont="1" applyFill="1" applyBorder="1" applyAlignment="1">
      <alignment horizontal="right" vertical="top" wrapText="1"/>
    </xf>
    <xf numFmtId="0" fontId="7" fillId="33" borderId="11" xfId="0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>
      <alignment vertical="top"/>
    </xf>
    <xf numFmtId="186" fontId="7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186" fontId="2" fillId="0" borderId="1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186" fontId="7" fillId="34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6" fillId="33" borderId="12" xfId="0" applyFont="1" applyFill="1" applyBorder="1" applyAlignment="1">
      <alignment vertical="top"/>
    </xf>
    <xf numFmtId="186" fontId="21" fillId="33" borderId="0" xfId="0" applyNumberFormat="1" applyFont="1" applyFill="1" applyAlignment="1">
      <alignment/>
    </xf>
    <xf numFmtId="186" fontId="8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0" fontId="21" fillId="33" borderId="0" xfId="0" applyFont="1" applyFill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186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186" fontId="6" fillId="0" borderId="10" xfId="0" applyNumberFormat="1" applyFont="1" applyBorder="1" applyAlignment="1">
      <alignment/>
    </xf>
    <xf numFmtId="41" fontId="21" fillId="33" borderId="0" xfId="0" applyNumberFormat="1" applyFont="1" applyFill="1" applyAlignment="1">
      <alignment/>
    </xf>
    <xf numFmtId="41" fontId="18" fillId="33" borderId="10" xfId="0" applyNumberFormat="1" applyFont="1" applyFill="1" applyBorder="1" applyAlignment="1">
      <alignment horizontal="right" vertical="top" wrapText="1"/>
    </xf>
    <xf numFmtId="41" fontId="8" fillId="0" borderId="0" xfId="0" applyNumberFormat="1" applyFont="1" applyAlignment="1">
      <alignment/>
    </xf>
    <xf numFmtId="41" fontId="21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77" fontId="7" fillId="34" borderId="10" xfId="52" applyNumberFormat="1" applyFont="1" applyFill="1" applyBorder="1" applyAlignment="1">
      <alignment horizontal="right"/>
    </xf>
    <xf numFmtId="177" fontId="7" fillId="34" borderId="10" xfId="0" applyNumberFormat="1" applyFont="1" applyFill="1" applyBorder="1" applyAlignment="1">
      <alignment horizontal="right"/>
    </xf>
    <xf numFmtId="176" fontId="7" fillId="34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86" fontId="9" fillId="0" borderId="11" xfId="0" applyNumberFormat="1" applyFont="1" applyBorder="1" applyAlignment="1">
      <alignment/>
    </xf>
    <xf numFmtId="186" fontId="16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4" borderId="13" xfId="0" applyFont="1" applyFill="1" applyBorder="1" applyAlignment="1">
      <alignment horizontal="left"/>
    </xf>
    <xf numFmtId="3" fontId="7" fillId="34" borderId="13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 vertical="center"/>
    </xf>
    <xf numFmtId="186" fontId="11" fillId="34" borderId="10" xfId="0" applyNumberFormat="1" applyFont="1" applyFill="1" applyBorder="1" applyAlignment="1">
      <alignment/>
    </xf>
    <xf numFmtId="186" fontId="17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3" fontId="7" fillId="34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86" fontId="2" fillId="0" borderId="10" xfId="0" applyNumberFormat="1" applyFont="1" applyBorder="1" applyAlignment="1" applyProtection="1">
      <alignment/>
      <protection/>
    </xf>
    <xf numFmtId="186" fontId="2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7" fillId="28" borderId="10" xfId="0" applyFont="1" applyFill="1" applyBorder="1" applyAlignment="1">
      <alignment horizontal="left"/>
    </xf>
    <xf numFmtId="186" fontId="7" fillId="28" borderId="10" xfId="0" applyNumberFormat="1" applyFont="1" applyFill="1" applyBorder="1" applyAlignment="1">
      <alignment/>
    </xf>
    <xf numFmtId="186" fontId="24" fillId="28" borderId="10" xfId="0" applyNumberFormat="1" applyFont="1" applyFill="1" applyBorder="1" applyAlignment="1">
      <alignment horizontal="right"/>
    </xf>
    <xf numFmtId="186" fontId="9" fillId="0" borderId="11" xfId="0" applyNumberFormat="1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86" fontId="16" fillId="34" borderId="10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0" fontId="7" fillId="35" borderId="10" xfId="0" applyFont="1" applyFill="1" applyBorder="1" applyAlignment="1">
      <alignment horizontal="left"/>
    </xf>
    <xf numFmtId="186" fontId="7" fillId="35" borderId="10" xfId="0" applyNumberFormat="1" applyFont="1" applyFill="1" applyBorder="1" applyAlignment="1" applyProtection="1">
      <alignment/>
      <protection/>
    </xf>
    <xf numFmtId="186" fontId="7" fillId="35" borderId="10" xfId="0" applyNumberFormat="1" applyFont="1" applyFill="1" applyBorder="1" applyAlignment="1">
      <alignment/>
    </xf>
    <xf numFmtId="186" fontId="11" fillId="35" borderId="1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/>
    </xf>
    <xf numFmtId="186" fontId="16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wrapText="1"/>
    </xf>
    <xf numFmtId="0" fontId="9" fillId="0" borderId="0" xfId="0" applyFont="1" applyAlignment="1">
      <alignment vertical="top"/>
    </xf>
    <xf numFmtId="186" fontId="9" fillId="0" borderId="0" xfId="0" applyNumberFormat="1" applyFont="1" applyAlignment="1">
      <alignment vertical="top"/>
    </xf>
    <xf numFmtId="0" fontId="7" fillId="36" borderId="10" xfId="0" applyFont="1" applyFill="1" applyBorder="1" applyAlignment="1">
      <alignment horizontal="left"/>
    </xf>
    <xf numFmtId="186" fontId="22" fillId="36" borderId="10" xfId="49" applyNumberFormat="1" applyFont="1" applyFill="1" applyBorder="1" applyAlignment="1">
      <alignment horizontal="right"/>
      <protection/>
    </xf>
    <xf numFmtId="0" fontId="7" fillId="36" borderId="10" xfId="0" applyFont="1" applyFill="1" applyBorder="1" applyAlignment="1">
      <alignment horizontal="left" wrapText="1"/>
    </xf>
    <xf numFmtId="186" fontId="23" fillId="36" borderId="10" xfId="49" applyNumberFormat="1" applyFont="1" applyFill="1" applyBorder="1" applyAlignment="1">
      <alignment horizontal="right"/>
      <protection/>
    </xf>
    <xf numFmtId="195" fontId="64" fillId="0" borderId="10" xfId="45" applyNumberFormat="1" applyFont="1" applyBorder="1" applyAlignment="1">
      <alignment/>
    </xf>
    <xf numFmtId="195" fontId="65" fillId="0" borderId="10" xfId="45" applyNumberFormat="1" applyFont="1" applyBorder="1" applyAlignment="1">
      <alignment/>
    </xf>
    <xf numFmtId="195" fontId="18" fillId="0" borderId="10" xfId="0" applyNumberFormat="1" applyFont="1" applyBorder="1" applyAlignment="1">
      <alignment/>
    </xf>
    <xf numFmtId="186" fontId="9" fillId="0" borderId="0" xfId="0" applyNumberFormat="1" applyFont="1" applyFill="1" applyBorder="1" applyAlignment="1">
      <alignment/>
    </xf>
    <xf numFmtId="186" fontId="25" fillId="0" borderId="10" xfId="49" applyNumberFormat="1" applyFont="1" applyFill="1" applyBorder="1" applyAlignment="1">
      <alignment horizontal="right"/>
      <protection/>
    </xf>
    <xf numFmtId="186" fontId="13" fillId="0" borderId="1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7" fontId="6" fillId="0" borderId="0" xfId="52" applyNumberFormat="1" applyFont="1" applyAlignment="1">
      <alignment/>
    </xf>
    <xf numFmtId="9" fontId="9" fillId="0" borderId="0" xfId="52" applyFont="1" applyAlignment="1">
      <alignment/>
    </xf>
    <xf numFmtId="177" fontId="9" fillId="0" borderId="0" xfId="52" applyNumberFormat="1" applyFont="1" applyBorder="1" applyAlignment="1">
      <alignment/>
    </xf>
    <xf numFmtId="43" fontId="23" fillId="0" borderId="10" xfId="49" applyNumberFormat="1" applyFont="1" applyFill="1" applyBorder="1" applyAlignment="1">
      <alignment horizontal="right"/>
      <protection/>
    </xf>
    <xf numFmtId="2" fontId="7" fillId="28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" fillId="33" borderId="14" xfId="0" applyFont="1" applyFill="1" applyBorder="1" applyAlignment="1" applyProtection="1">
      <alignment horizontal="right" vertical="top" wrapText="1"/>
      <protection/>
    </xf>
    <xf numFmtId="176" fontId="7" fillId="33" borderId="14" xfId="0" applyNumberFormat="1" applyFont="1" applyFill="1" applyBorder="1" applyAlignment="1">
      <alignment horizontal="right" vertical="top" wrapText="1"/>
    </xf>
    <xf numFmtId="43" fontId="6" fillId="0" borderId="0" xfId="0" applyNumberFormat="1" applyFont="1" applyAlignment="1">
      <alignment/>
    </xf>
    <xf numFmtId="41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/>
    </xf>
    <xf numFmtId="3" fontId="7" fillId="28" borderId="13" xfId="0" applyNumberFormat="1" applyFont="1" applyFill="1" applyBorder="1" applyAlignment="1">
      <alignment horizontal="right"/>
    </xf>
    <xf numFmtId="186" fontId="2" fillId="0" borderId="11" xfId="0" applyNumberFormat="1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186" fontId="2" fillId="35" borderId="10" xfId="0" applyNumberFormat="1" applyFont="1" applyFill="1" applyBorder="1" applyAlignment="1">
      <alignment horizontal="right"/>
    </xf>
    <xf numFmtId="186" fontId="22" fillId="37" borderId="10" xfId="49" applyNumberFormat="1" applyFont="1" applyFill="1" applyBorder="1" applyAlignment="1">
      <alignment horizontal="right"/>
      <protection/>
    </xf>
    <xf numFmtId="186" fontId="26" fillId="36" borderId="10" xfId="49" applyNumberFormat="1" applyFont="1" applyFill="1" applyBorder="1" applyAlignment="1">
      <alignment horizontal="right"/>
      <protection/>
    </xf>
    <xf numFmtId="186" fontId="23" fillId="37" borderId="10" xfId="49" applyNumberFormat="1" applyFont="1" applyFill="1" applyBorder="1" applyAlignment="1">
      <alignment horizontal="right"/>
      <protection/>
    </xf>
    <xf numFmtId="0" fontId="2" fillId="0" borderId="10" xfId="0" applyFont="1" applyBorder="1" applyAlignment="1">
      <alignment horizontal="left" vertical="center"/>
    </xf>
    <xf numFmtId="177" fontId="2" fillId="0" borderId="10" xfId="52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86" fontId="9" fillId="0" borderId="10" xfId="0" applyNumberFormat="1" applyFont="1" applyFill="1" applyBorder="1" applyAlignment="1">
      <alignment/>
    </xf>
    <xf numFmtId="186" fontId="9" fillId="0" borderId="10" xfId="0" applyNumberFormat="1" applyFont="1" applyFill="1" applyBorder="1" applyAlignment="1">
      <alignment horizontal="right"/>
    </xf>
    <xf numFmtId="186" fontId="16" fillId="0" borderId="10" xfId="0" applyNumberFormat="1" applyFont="1" applyFill="1" applyBorder="1" applyAlignment="1">
      <alignment horizontal="right"/>
    </xf>
    <xf numFmtId="186" fontId="16" fillId="0" borderId="10" xfId="0" applyNumberFormat="1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2" fillId="0" borderId="10" xfId="0" applyNumberFormat="1" applyFont="1" applyBorder="1" applyAlignment="1">
      <alignment/>
    </xf>
    <xf numFmtId="186" fontId="2" fillId="0" borderId="10" xfId="0" applyNumberFormat="1" applyFont="1" applyBorder="1" applyAlignment="1">
      <alignment horizontal="right"/>
    </xf>
    <xf numFmtId="186" fontId="24" fillId="0" borderId="10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/>
    </xf>
    <xf numFmtId="195" fontId="66" fillId="0" borderId="10" xfId="45" applyNumberFormat="1" applyFont="1" applyFill="1" applyBorder="1" applyAlignment="1">
      <alignment horizontal="right"/>
    </xf>
    <xf numFmtId="43" fontId="2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186" fontId="27" fillId="0" borderId="10" xfId="0" applyNumberFormat="1" applyFont="1" applyBorder="1" applyAlignment="1">
      <alignment/>
    </xf>
    <xf numFmtId="186" fontId="18" fillId="0" borderId="10" xfId="0" applyNumberFormat="1" applyFont="1" applyBorder="1" applyAlignment="1">
      <alignment/>
    </xf>
    <xf numFmtId="186" fontId="9" fillId="34" borderId="10" xfId="0" applyNumberFormat="1" applyFont="1" applyFill="1" applyBorder="1" applyAlignment="1">
      <alignment horizontal="right"/>
    </xf>
    <xf numFmtId="186" fontId="28" fillId="35" borderId="10" xfId="0" applyNumberFormat="1" applyFont="1" applyFill="1" applyBorder="1" applyAlignment="1">
      <alignment/>
    </xf>
    <xf numFmtId="183" fontId="6" fillId="0" borderId="0" xfId="45" applyNumberFormat="1" applyFont="1" applyAlignment="1">
      <alignment/>
    </xf>
    <xf numFmtId="186" fontId="2" fillId="0" borderId="11" xfId="0" applyNumberFormat="1" applyFont="1" applyBorder="1" applyAlignment="1" applyProtection="1">
      <alignment/>
      <protection/>
    </xf>
    <xf numFmtId="186" fontId="2" fillId="0" borderId="11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86" fontId="2" fillId="0" borderId="12" xfId="0" applyNumberFormat="1" applyFont="1" applyBorder="1" applyAlignment="1" applyProtection="1">
      <alignment/>
      <protection/>
    </xf>
    <xf numFmtId="186" fontId="2" fillId="0" borderId="12" xfId="0" applyNumberFormat="1" applyFont="1" applyBorder="1" applyAlignment="1">
      <alignment/>
    </xf>
    <xf numFmtId="186" fontId="16" fillId="35" borderId="10" xfId="0" applyNumberFormat="1" applyFont="1" applyFill="1" applyBorder="1" applyAlignment="1">
      <alignment horizontal="right"/>
    </xf>
    <xf numFmtId="43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186" fontId="7" fillId="33" borderId="11" xfId="0" applyNumberFormat="1" applyFont="1" applyFill="1" applyBorder="1" applyAlignment="1" applyProtection="1">
      <alignment horizontal="center" vertical="center" wrapText="1"/>
      <protection/>
    </xf>
    <xf numFmtId="186" fontId="7" fillId="33" borderId="12" xfId="0" applyNumberFormat="1" applyFont="1" applyFill="1" applyBorder="1" applyAlignment="1" applyProtection="1">
      <alignment horizontal="center" vertical="center" wrapText="1"/>
      <protection/>
    </xf>
    <xf numFmtId="195" fontId="66" fillId="0" borderId="11" xfId="45" applyNumberFormat="1" applyFont="1" applyFill="1" applyBorder="1" applyAlignment="1">
      <alignment horizontal="right"/>
    </xf>
    <xf numFmtId="195" fontId="66" fillId="0" borderId="0" xfId="45" applyNumberFormat="1" applyFont="1" applyFill="1" applyBorder="1" applyAlignment="1">
      <alignment horizontal="right"/>
    </xf>
    <xf numFmtId="195" fontId="66" fillId="0" borderId="12" xfId="45" applyNumberFormat="1" applyFont="1" applyFill="1" applyBorder="1" applyAlignment="1">
      <alignment horizontal="right"/>
    </xf>
    <xf numFmtId="186" fontId="2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8"/>
  <sheetViews>
    <sheetView zoomScale="120" zoomScaleNormal="120" zoomScalePageLayoutView="0" workbookViewId="0" topLeftCell="A1">
      <pane ySplit="2" topLeftCell="A98" activePane="bottomLeft" state="frozen"/>
      <selection pane="topLeft" activeCell="A1" sqref="A1"/>
      <selection pane="bottomLeft" activeCell="A114" sqref="A114"/>
    </sheetView>
  </sheetViews>
  <sheetFormatPr defaultColWidth="9.33203125" defaultRowHeight="12.75"/>
  <cols>
    <col min="1" max="1" width="28.16015625" style="11" customWidth="1"/>
    <col min="2" max="2" width="16.83203125" style="11" customWidth="1"/>
    <col min="3" max="3" width="16.83203125" style="12" customWidth="1"/>
    <col min="4" max="4" width="16.83203125" style="11" customWidth="1"/>
    <col min="5" max="5" width="21.33203125" style="13" customWidth="1"/>
    <col min="6" max="16384" width="9.33203125" style="4" customWidth="1"/>
  </cols>
  <sheetData>
    <row r="1" spans="1:5" ht="22.5" customHeight="1">
      <c r="A1" s="92" t="s">
        <v>330</v>
      </c>
      <c r="B1" s="1"/>
      <c r="C1" s="2"/>
      <c r="D1" s="1"/>
      <c r="E1" s="3"/>
    </row>
    <row r="2" spans="1:5" s="8" customFormat="1" ht="38.25">
      <c r="A2" s="5"/>
      <c r="B2" s="6" t="s">
        <v>331</v>
      </c>
      <c r="C2" s="7" t="s">
        <v>332</v>
      </c>
      <c r="D2" s="6" t="s">
        <v>333</v>
      </c>
      <c r="E2" s="6" t="s">
        <v>329</v>
      </c>
    </row>
    <row r="3" spans="1:5" s="10" customFormat="1" ht="13.5" customHeight="1">
      <c r="A3" s="106" t="s">
        <v>172</v>
      </c>
      <c r="B3" s="105">
        <v>1807</v>
      </c>
      <c r="C3" s="145">
        <v>95</v>
      </c>
      <c r="D3" s="149">
        <v>2844.898761061947</v>
      </c>
      <c r="E3" s="107">
        <v>64.62</v>
      </c>
    </row>
    <row r="4" spans="1:5" s="10" customFormat="1" ht="13.5" customHeight="1">
      <c r="A4" s="106" t="s">
        <v>173</v>
      </c>
      <c r="B4" s="105">
        <v>4376</v>
      </c>
      <c r="C4" s="145">
        <v>82</v>
      </c>
      <c r="D4" s="149">
        <v>3345.8665141436863</v>
      </c>
      <c r="E4" s="107">
        <v>91.32</v>
      </c>
    </row>
    <row r="5" spans="1:5" s="10" customFormat="1" ht="13.5" customHeight="1">
      <c r="A5" s="106" t="s">
        <v>174</v>
      </c>
      <c r="B5" s="105">
        <v>1476</v>
      </c>
      <c r="C5" s="145">
        <v>88</v>
      </c>
      <c r="D5" s="149">
        <v>3073.3172285143237</v>
      </c>
      <c r="E5" s="107">
        <v>70.97</v>
      </c>
    </row>
    <row r="6" spans="1:5" s="10" customFormat="1" ht="13.5" customHeight="1">
      <c r="A6" s="106" t="s">
        <v>272</v>
      </c>
      <c r="B6" s="105">
        <v>1380</v>
      </c>
      <c r="C6" s="145">
        <v>90</v>
      </c>
      <c r="D6" s="149">
        <v>3309.106241992882</v>
      </c>
      <c r="E6" s="107">
        <v>72.77</v>
      </c>
    </row>
    <row r="7" spans="1:5" s="10" customFormat="1" ht="13.5" customHeight="1">
      <c r="A7" s="106" t="s">
        <v>175</v>
      </c>
      <c r="B7" s="105">
        <v>354</v>
      </c>
      <c r="C7" s="145">
        <v>90</v>
      </c>
      <c r="D7" s="149">
        <v>3253.299171122995</v>
      </c>
      <c r="E7" s="107">
        <v>75.43</v>
      </c>
    </row>
    <row r="8" spans="1:5" s="10" customFormat="1" ht="13.5" customHeight="1">
      <c r="A8" s="106" t="s">
        <v>176</v>
      </c>
      <c r="B8" s="105">
        <v>5024</v>
      </c>
      <c r="C8" s="145">
        <v>91</v>
      </c>
      <c r="D8" s="149">
        <v>2831.5313247711365</v>
      </c>
      <c r="E8" s="107">
        <v>82.4</v>
      </c>
    </row>
    <row r="9" spans="1:5" s="10" customFormat="1" ht="13.5" customHeight="1">
      <c r="A9" s="106" t="s">
        <v>177</v>
      </c>
      <c r="B9" s="105">
        <v>986</v>
      </c>
      <c r="C9" s="145">
        <v>95</v>
      </c>
      <c r="D9" s="149">
        <v>2834.887310641548</v>
      </c>
      <c r="E9" s="107">
        <v>68.82</v>
      </c>
    </row>
    <row r="10" spans="1:5" s="10" customFormat="1" ht="13.5" customHeight="1">
      <c r="A10" s="106" t="s">
        <v>178</v>
      </c>
      <c r="B10" s="105">
        <v>5554</v>
      </c>
      <c r="C10" s="145">
        <v>75</v>
      </c>
      <c r="D10" s="149">
        <v>5426.856623262346</v>
      </c>
      <c r="E10" s="107">
        <v>118.12</v>
      </c>
    </row>
    <row r="11" spans="1:5" s="10" customFormat="1" ht="13.5" customHeight="1">
      <c r="A11" s="106" t="s">
        <v>179</v>
      </c>
      <c r="B11" s="105">
        <v>294</v>
      </c>
      <c r="C11" s="145">
        <v>100</v>
      </c>
      <c r="D11" s="149">
        <v>3213.4542532467535</v>
      </c>
      <c r="E11" s="107">
        <v>67.85</v>
      </c>
    </row>
    <row r="12" spans="1:5" s="10" customFormat="1" ht="13.5" customHeight="1">
      <c r="A12" s="106" t="s">
        <v>180</v>
      </c>
      <c r="B12" s="105">
        <v>1516</v>
      </c>
      <c r="C12" s="145">
        <v>95</v>
      </c>
      <c r="D12" s="149">
        <v>2861.8416469038207</v>
      </c>
      <c r="E12" s="107">
        <v>73.51</v>
      </c>
    </row>
    <row r="13" spans="1:5" s="10" customFormat="1" ht="13.5" customHeight="1">
      <c r="A13" s="106" t="s">
        <v>181</v>
      </c>
      <c r="B13" s="105">
        <v>3240</v>
      </c>
      <c r="C13" s="145">
        <v>80</v>
      </c>
      <c r="D13" s="149">
        <v>5107.213296586656</v>
      </c>
      <c r="E13" s="107">
        <v>100.33</v>
      </c>
    </row>
    <row r="14" spans="1:5" s="10" customFormat="1" ht="13.5" customHeight="1">
      <c r="A14" s="106" t="s">
        <v>182</v>
      </c>
      <c r="B14" s="105">
        <v>1538</v>
      </c>
      <c r="C14" s="145">
        <v>85</v>
      </c>
      <c r="D14" s="149">
        <v>3919.7571958023855</v>
      </c>
      <c r="E14" s="107">
        <v>99.91</v>
      </c>
    </row>
    <row r="15" spans="1:5" s="10" customFormat="1" ht="13.5" customHeight="1">
      <c r="A15" s="106" t="s">
        <v>183</v>
      </c>
      <c r="B15" s="105">
        <v>604</v>
      </c>
      <c r="C15" s="145">
        <v>100</v>
      </c>
      <c r="D15" s="149">
        <v>2835.086848</v>
      </c>
      <c r="E15" s="107">
        <v>69.73</v>
      </c>
    </row>
    <row r="16" spans="1:5" s="10" customFormat="1" ht="13.5" customHeight="1">
      <c r="A16" s="106" t="s">
        <v>184</v>
      </c>
      <c r="B16" s="105">
        <v>102</v>
      </c>
      <c r="C16" s="145">
        <v>60</v>
      </c>
      <c r="D16" s="149">
        <v>5864.784</v>
      </c>
      <c r="E16" s="107">
        <v>154.08</v>
      </c>
    </row>
    <row r="17" spans="1:5" s="10" customFormat="1" ht="13.5" customHeight="1">
      <c r="A17" s="106" t="s">
        <v>185</v>
      </c>
      <c r="B17" s="105">
        <v>43360</v>
      </c>
      <c r="C17" s="145">
        <v>93</v>
      </c>
      <c r="D17" s="149">
        <v>3040.8682074571957</v>
      </c>
      <c r="E17" s="107">
        <v>79.96</v>
      </c>
    </row>
    <row r="18" spans="1:5" s="10" customFormat="1" ht="13.5" customHeight="1">
      <c r="A18" s="106" t="s">
        <v>186</v>
      </c>
      <c r="B18" s="105">
        <v>6094</v>
      </c>
      <c r="C18" s="145">
        <v>95</v>
      </c>
      <c r="D18" s="149">
        <v>2787.6227517024213</v>
      </c>
      <c r="E18" s="107">
        <v>74.2</v>
      </c>
    </row>
    <row r="19" spans="1:5" s="10" customFormat="1" ht="13.5" customHeight="1">
      <c r="A19" s="106" t="s">
        <v>187</v>
      </c>
      <c r="B19" s="105">
        <v>2689</v>
      </c>
      <c r="C19" s="145">
        <v>57</v>
      </c>
      <c r="D19" s="149">
        <v>7358.235853008378</v>
      </c>
      <c r="E19" s="107">
        <v>162.02</v>
      </c>
    </row>
    <row r="20" spans="1:5" s="10" customFormat="1" ht="13.5" customHeight="1">
      <c r="A20" s="106" t="s">
        <v>188</v>
      </c>
      <c r="B20" s="105">
        <v>948</v>
      </c>
      <c r="C20" s="145">
        <v>69</v>
      </c>
      <c r="D20" s="149">
        <v>5689.131796536797</v>
      </c>
      <c r="E20" s="107">
        <v>125.25</v>
      </c>
    </row>
    <row r="21" spans="1:5" s="10" customFormat="1" ht="13.5" customHeight="1">
      <c r="A21" s="106" t="s">
        <v>189</v>
      </c>
      <c r="B21" s="105">
        <v>1770</v>
      </c>
      <c r="C21" s="145">
        <v>90</v>
      </c>
      <c r="D21" s="149">
        <v>2757.464232390461</v>
      </c>
      <c r="E21" s="107">
        <v>68.35</v>
      </c>
    </row>
    <row r="22" spans="1:5" s="10" customFormat="1" ht="13.5" customHeight="1">
      <c r="A22" s="106" t="s">
        <v>190</v>
      </c>
      <c r="B22" s="105">
        <v>937</v>
      </c>
      <c r="C22" s="145">
        <v>100</v>
      </c>
      <c r="D22" s="149">
        <v>2798.7639759926915</v>
      </c>
      <c r="E22" s="107">
        <v>71.61</v>
      </c>
    </row>
    <row r="23" spans="1:5" s="10" customFormat="1" ht="13.5" customHeight="1">
      <c r="A23" s="106" t="s">
        <v>191</v>
      </c>
      <c r="B23" s="105">
        <v>52</v>
      </c>
      <c r="C23" s="145">
        <v>100</v>
      </c>
      <c r="D23" s="149">
        <v>3749.7965217391306</v>
      </c>
      <c r="E23" s="107">
        <v>62.65</v>
      </c>
    </row>
    <row r="24" spans="1:5" s="10" customFormat="1" ht="13.5" customHeight="1">
      <c r="A24" s="106" t="s">
        <v>192</v>
      </c>
      <c r="B24" s="105">
        <v>1926</v>
      </c>
      <c r="C24" s="145">
        <v>95</v>
      </c>
      <c r="D24" s="149">
        <v>3083.689079476861</v>
      </c>
      <c r="E24" s="107">
        <v>71.03</v>
      </c>
    </row>
    <row r="25" spans="1:5" s="10" customFormat="1" ht="13.5" customHeight="1">
      <c r="A25" s="106" t="s">
        <v>193</v>
      </c>
      <c r="B25" s="105">
        <v>480</v>
      </c>
      <c r="C25" s="145">
        <v>78</v>
      </c>
      <c r="D25" s="149">
        <v>4747.655175670103</v>
      </c>
      <c r="E25" s="107">
        <v>105.91</v>
      </c>
    </row>
    <row r="26" spans="1:5" s="10" customFormat="1" ht="13.5" customHeight="1">
      <c r="A26" s="106" t="s">
        <v>194</v>
      </c>
      <c r="B26" s="105">
        <v>1685</v>
      </c>
      <c r="C26" s="145">
        <v>85</v>
      </c>
      <c r="D26" s="149">
        <v>4911.1995624640185</v>
      </c>
      <c r="E26" s="107">
        <v>100.83</v>
      </c>
    </row>
    <row r="27" spans="1:5" s="10" customFormat="1" ht="13.5" customHeight="1">
      <c r="A27" s="106" t="s">
        <v>195</v>
      </c>
      <c r="B27" s="105">
        <v>451</v>
      </c>
      <c r="C27" s="145">
        <v>82</v>
      </c>
      <c r="D27" s="149">
        <v>4767.881425531915</v>
      </c>
      <c r="E27" s="107">
        <v>87.46</v>
      </c>
    </row>
    <row r="28" spans="1:5" s="10" customFormat="1" ht="13.5" customHeight="1">
      <c r="A28" s="106" t="s">
        <v>196</v>
      </c>
      <c r="B28" s="105">
        <v>761</v>
      </c>
      <c r="C28" s="145">
        <v>95</v>
      </c>
      <c r="D28" s="149">
        <v>3415.1595741935485</v>
      </c>
      <c r="E28" s="107">
        <v>81.86</v>
      </c>
    </row>
    <row r="29" spans="1:5" s="10" customFormat="1" ht="13.5" customHeight="1">
      <c r="A29" s="106" t="s">
        <v>197</v>
      </c>
      <c r="B29" s="105">
        <v>1521</v>
      </c>
      <c r="C29" s="145">
        <v>65</v>
      </c>
      <c r="D29" s="149">
        <v>11705.266875816993</v>
      </c>
      <c r="E29" s="107">
        <v>453.87</v>
      </c>
    </row>
    <row r="30" spans="1:5" s="10" customFormat="1" ht="13.5" customHeight="1">
      <c r="A30" s="106" t="s">
        <v>198</v>
      </c>
      <c r="B30" s="105">
        <v>2998</v>
      </c>
      <c r="C30" s="145">
        <v>88</v>
      </c>
      <c r="D30" s="149">
        <v>2788.0040228247253</v>
      </c>
      <c r="E30" s="107">
        <v>76.58</v>
      </c>
    </row>
    <row r="31" spans="1:5" s="10" customFormat="1" ht="13.5" customHeight="1">
      <c r="A31" s="106" t="s">
        <v>199</v>
      </c>
      <c r="B31" s="105">
        <v>49</v>
      </c>
      <c r="C31" s="145">
        <v>85</v>
      </c>
      <c r="D31" s="149">
        <v>4373.8522641509435</v>
      </c>
      <c r="E31" s="107">
        <v>62.69</v>
      </c>
    </row>
    <row r="32" spans="1:5" s="10" customFormat="1" ht="13.5" customHeight="1">
      <c r="A32" s="106" t="s">
        <v>200</v>
      </c>
      <c r="B32" s="105">
        <v>2302</v>
      </c>
      <c r="C32" s="145">
        <v>78</v>
      </c>
      <c r="D32" s="149">
        <v>3744.330038478102</v>
      </c>
      <c r="E32" s="107">
        <v>96.01</v>
      </c>
    </row>
    <row r="33" spans="1:5" s="10" customFormat="1" ht="13.5" customHeight="1">
      <c r="A33" s="106" t="s">
        <v>201</v>
      </c>
      <c r="B33" s="105">
        <v>6755</v>
      </c>
      <c r="C33" s="145">
        <v>94</v>
      </c>
      <c r="D33" s="149">
        <v>2561.571633075649</v>
      </c>
      <c r="E33" s="107">
        <v>75.11</v>
      </c>
    </row>
    <row r="34" spans="1:5" s="10" customFormat="1" ht="13.5" customHeight="1">
      <c r="A34" s="106" t="s">
        <v>202</v>
      </c>
      <c r="B34" s="105">
        <v>4327</v>
      </c>
      <c r="C34" s="145">
        <v>85</v>
      </c>
      <c r="D34" s="149">
        <v>3171.0120523415976</v>
      </c>
      <c r="E34" s="107">
        <v>85.74</v>
      </c>
    </row>
    <row r="35" spans="1:5" s="10" customFormat="1" ht="13.5" customHeight="1">
      <c r="A35" s="106" t="s">
        <v>203</v>
      </c>
      <c r="B35" s="105">
        <v>2194</v>
      </c>
      <c r="C35" s="145">
        <v>55</v>
      </c>
      <c r="D35" s="149">
        <v>9171.793334877259</v>
      </c>
      <c r="E35" s="107">
        <v>124.13</v>
      </c>
    </row>
    <row r="36" spans="1:5" s="10" customFormat="1" ht="13.5" customHeight="1">
      <c r="A36" s="106" t="s">
        <v>204</v>
      </c>
      <c r="B36" s="105">
        <v>1135</v>
      </c>
      <c r="C36" s="145">
        <v>95</v>
      </c>
      <c r="D36" s="149">
        <v>3212.9126678291195</v>
      </c>
      <c r="E36" s="107">
        <v>64.21</v>
      </c>
    </row>
    <row r="37" spans="1:5" s="10" customFormat="1" ht="13.5" customHeight="1">
      <c r="A37" s="106" t="s">
        <v>205</v>
      </c>
      <c r="B37" s="105">
        <v>40</v>
      </c>
      <c r="C37" s="145">
        <v>100</v>
      </c>
      <c r="D37" s="149">
        <v>3332.1366666666663</v>
      </c>
      <c r="E37" s="107">
        <v>59.49</v>
      </c>
    </row>
    <row r="38" spans="1:5" s="10" customFormat="1" ht="13.5" customHeight="1">
      <c r="A38" s="106" t="s">
        <v>206</v>
      </c>
      <c r="B38" s="105">
        <v>1142</v>
      </c>
      <c r="C38" s="145">
        <v>90</v>
      </c>
      <c r="D38" s="149">
        <v>2852.0240811044005</v>
      </c>
      <c r="E38" s="107">
        <v>64.93</v>
      </c>
    </row>
    <row r="39" spans="1:5" s="10" customFormat="1" ht="13.5" customHeight="1">
      <c r="A39" s="106" t="s">
        <v>207</v>
      </c>
      <c r="B39" s="105">
        <v>7581</v>
      </c>
      <c r="C39" s="145">
        <v>90</v>
      </c>
      <c r="D39" s="149">
        <v>4931.032904113082</v>
      </c>
      <c r="E39" s="107">
        <v>100.26</v>
      </c>
    </row>
    <row r="40" spans="1:5" s="10" customFormat="1" ht="13.5" customHeight="1">
      <c r="A40" s="106" t="s">
        <v>208</v>
      </c>
      <c r="B40" s="105">
        <v>2867</v>
      </c>
      <c r="C40" s="145">
        <v>80</v>
      </c>
      <c r="D40" s="149">
        <v>3037.7476964954067</v>
      </c>
      <c r="E40" s="107">
        <v>93.66</v>
      </c>
    </row>
    <row r="41" spans="1:5" s="10" customFormat="1" ht="13.5" customHeight="1">
      <c r="A41" s="106" t="s">
        <v>285</v>
      </c>
      <c r="B41" s="105">
        <v>4604</v>
      </c>
      <c r="C41" s="145">
        <v>60</v>
      </c>
      <c r="D41" s="149">
        <v>9020.72328702758</v>
      </c>
      <c r="E41" s="107">
        <v>164.34</v>
      </c>
    </row>
    <row r="42" spans="1:5" s="10" customFormat="1" ht="13.5" customHeight="1">
      <c r="A42" s="106" t="s">
        <v>209</v>
      </c>
      <c r="B42" s="105">
        <v>2084</v>
      </c>
      <c r="C42" s="145">
        <v>75</v>
      </c>
      <c r="D42" s="149">
        <v>5246.77143980344</v>
      </c>
      <c r="E42" s="107">
        <v>119.92</v>
      </c>
    </row>
    <row r="43" spans="1:5" s="10" customFormat="1" ht="13.5" customHeight="1">
      <c r="A43" s="106" t="s">
        <v>210</v>
      </c>
      <c r="B43" s="105">
        <v>861</v>
      </c>
      <c r="C43" s="145">
        <v>85</v>
      </c>
      <c r="D43" s="149">
        <v>4036.3926619552417</v>
      </c>
      <c r="E43" s="107">
        <v>82.94</v>
      </c>
    </row>
    <row r="44" spans="1:5" s="10" customFormat="1" ht="13.5" customHeight="1">
      <c r="A44" s="106" t="s">
        <v>366</v>
      </c>
      <c r="B44" s="105">
        <v>2780</v>
      </c>
      <c r="C44" s="145">
        <v>90</v>
      </c>
      <c r="D44" s="149">
        <v>2898.1996236731034</v>
      </c>
      <c r="E44" s="107">
        <v>79.31</v>
      </c>
    </row>
    <row r="45" spans="1:5" s="10" customFormat="1" ht="13.5" customHeight="1">
      <c r="A45" s="106" t="s">
        <v>211</v>
      </c>
      <c r="B45" s="105">
        <v>1434</v>
      </c>
      <c r="C45" s="145">
        <v>65</v>
      </c>
      <c r="D45" s="149">
        <v>4389.796495660148</v>
      </c>
      <c r="E45" s="107">
        <v>124.46</v>
      </c>
    </row>
    <row r="46" spans="1:5" s="10" customFormat="1" ht="13.5" customHeight="1">
      <c r="A46" s="106" t="s">
        <v>212</v>
      </c>
      <c r="B46" s="105">
        <v>578</v>
      </c>
      <c r="C46" s="145">
        <v>100</v>
      </c>
      <c r="D46" s="149">
        <v>2734.2668336314846</v>
      </c>
      <c r="E46" s="107">
        <v>70.01</v>
      </c>
    </row>
    <row r="47" spans="1:5" s="10" customFormat="1" ht="13.5" customHeight="1">
      <c r="A47" s="106" t="s">
        <v>213</v>
      </c>
      <c r="B47" s="105">
        <v>174</v>
      </c>
      <c r="C47" s="145">
        <v>65</v>
      </c>
      <c r="D47" s="149">
        <v>3562.9857142857145</v>
      </c>
      <c r="E47" s="107">
        <v>96.72</v>
      </c>
    </row>
    <row r="48" spans="1:5" s="10" customFormat="1" ht="13.5" customHeight="1">
      <c r="A48" s="106" t="s">
        <v>298</v>
      </c>
      <c r="B48" s="105">
        <v>2823</v>
      </c>
      <c r="C48" s="145">
        <v>100</v>
      </c>
      <c r="D48" s="149">
        <v>2974.244340337582</v>
      </c>
      <c r="E48" s="107">
        <v>66.74</v>
      </c>
    </row>
    <row r="49" spans="1:5" s="10" customFormat="1" ht="13.5" customHeight="1">
      <c r="A49" s="106" t="s">
        <v>273</v>
      </c>
      <c r="B49" s="105">
        <v>5163</v>
      </c>
      <c r="C49" s="145">
        <v>85</v>
      </c>
      <c r="D49" s="149">
        <v>3186.4099580782445</v>
      </c>
      <c r="E49" s="107">
        <v>81.49</v>
      </c>
    </row>
    <row r="50" spans="1:5" s="10" customFormat="1" ht="13.5" customHeight="1">
      <c r="A50" s="105" t="s">
        <v>214</v>
      </c>
      <c r="B50" s="105">
        <v>806</v>
      </c>
      <c r="C50" s="145">
        <v>100</v>
      </c>
      <c r="D50" s="149">
        <v>2690.4155005728903</v>
      </c>
      <c r="E50" s="107">
        <v>67.9</v>
      </c>
    </row>
    <row r="51" spans="1:5" s="10" customFormat="1" ht="13.5" customHeight="1">
      <c r="A51" s="106" t="s">
        <v>215</v>
      </c>
      <c r="B51" s="105">
        <v>4650</v>
      </c>
      <c r="C51" s="145">
        <v>84</v>
      </c>
      <c r="D51" s="149">
        <v>2718.855266070668</v>
      </c>
      <c r="E51" s="107">
        <v>88.65</v>
      </c>
    </row>
    <row r="52" spans="1:5" s="10" customFormat="1" ht="13.5" customHeight="1">
      <c r="A52" s="106" t="s">
        <v>216</v>
      </c>
      <c r="B52" s="105">
        <v>477</v>
      </c>
      <c r="C52" s="145">
        <v>75</v>
      </c>
      <c r="D52" s="149">
        <v>5238.310426829268</v>
      </c>
      <c r="E52" s="107">
        <v>115.87</v>
      </c>
    </row>
    <row r="53" spans="1:5" s="10" customFormat="1" ht="13.5" customHeight="1">
      <c r="A53" s="106" t="s">
        <v>217</v>
      </c>
      <c r="B53" s="105">
        <v>1359</v>
      </c>
      <c r="C53" s="145">
        <v>80</v>
      </c>
      <c r="D53" s="149">
        <v>4211.146457431458</v>
      </c>
      <c r="E53" s="107">
        <v>104.82</v>
      </c>
    </row>
    <row r="54" spans="1:5" s="10" customFormat="1" ht="13.5" customHeight="1">
      <c r="A54" s="106" t="s">
        <v>218</v>
      </c>
      <c r="B54" s="105">
        <v>395</v>
      </c>
      <c r="C54" s="145">
        <v>92</v>
      </c>
      <c r="D54" s="149">
        <v>1600.165182788945</v>
      </c>
      <c r="E54" s="107">
        <v>69.38</v>
      </c>
    </row>
    <row r="55" spans="1:5" s="10" customFormat="1" ht="13.5" customHeight="1">
      <c r="A55" s="106" t="s">
        <v>219</v>
      </c>
      <c r="B55" s="105">
        <v>1694</v>
      </c>
      <c r="C55" s="145">
        <v>90</v>
      </c>
      <c r="D55" s="149">
        <v>4295.506240063181</v>
      </c>
      <c r="E55" s="107">
        <v>83.13</v>
      </c>
    </row>
    <row r="56" spans="1:5" s="10" customFormat="1" ht="13.5" customHeight="1">
      <c r="A56" s="106" t="s">
        <v>367</v>
      </c>
      <c r="B56" s="105">
        <v>1245</v>
      </c>
      <c r="C56" s="145">
        <v>100</v>
      </c>
      <c r="D56" s="149">
        <v>3634.401001303387</v>
      </c>
      <c r="E56" s="107">
        <v>73.38</v>
      </c>
    </row>
    <row r="57" spans="1:5" s="10" customFormat="1" ht="13.5" customHeight="1">
      <c r="A57" s="106" t="s">
        <v>220</v>
      </c>
      <c r="B57" s="105">
        <v>500</v>
      </c>
      <c r="C57" s="145">
        <v>90</v>
      </c>
      <c r="D57" s="149">
        <v>3214.7719449901765</v>
      </c>
      <c r="E57" s="107">
        <v>66.59</v>
      </c>
    </row>
    <row r="58" spans="1:5" s="10" customFormat="1" ht="13.5" customHeight="1">
      <c r="A58" s="106" t="s">
        <v>221</v>
      </c>
      <c r="B58" s="105">
        <v>42</v>
      </c>
      <c r="C58" s="145">
        <v>65</v>
      </c>
      <c r="D58" s="149">
        <v>3675.17625</v>
      </c>
      <c r="E58" s="107">
        <v>80.79</v>
      </c>
    </row>
    <row r="59" spans="1:5" s="10" customFormat="1" ht="13.5" customHeight="1">
      <c r="A59" s="106" t="s">
        <v>222</v>
      </c>
      <c r="B59" s="105">
        <v>15728</v>
      </c>
      <c r="C59" s="145">
        <v>90</v>
      </c>
      <c r="D59" s="149">
        <v>3148.4941581828894</v>
      </c>
      <c r="E59" s="107">
        <v>82.51</v>
      </c>
    </row>
    <row r="60" spans="1:5" s="10" customFormat="1" ht="13.5" customHeight="1">
      <c r="A60" s="106" t="s">
        <v>223</v>
      </c>
      <c r="B60" s="105">
        <v>6647</v>
      </c>
      <c r="C60" s="145">
        <v>90</v>
      </c>
      <c r="D60" s="149">
        <v>2995.4830544515003</v>
      </c>
      <c r="E60" s="107">
        <v>88.78</v>
      </c>
    </row>
    <row r="61" spans="1:5" s="10" customFormat="1" ht="13.5" customHeight="1">
      <c r="A61" s="106" t="s">
        <v>224</v>
      </c>
      <c r="B61" s="105">
        <v>62315</v>
      </c>
      <c r="C61" s="145">
        <v>77</v>
      </c>
      <c r="D61" s="149">
        <v>6273.354503986263</v>
      </c>
      <c r="E61" s="107">
        <v>129.17</v>
      </c>
    </row>
    <row r="62" spans="1:5" s="10" customFormat="1" ht="13.5" customHeight="1">
      <c r="A62" s="106" t="s">
        <v>225</v>
      </c>
      <c r="B62" s="105">
        <v>1587</v>
      </c>
      <c r="C62" s="145">
        <v>90</v>
      </c>
      <c r="D62" s="149">
        <v>2707.565961665565</v>
      </c>
      <c r="E62" s="107">
        <v>77.16</v>
      </c>
    </row>
    <row r="63" spans="1:5" s="10" customFormat="1" ht="13.5" customHeight="1">
      <c r="A63" s="106" t="s">
        <v>226</v>
      </c>
      <c r="B63" s="105">
        <v>2611</v>
      </c>
      <c r="C63" s="145">
        <v>90</v>
      </c>
      <c r="D63" s="149">
        <v>2909.149085024595</v>
      </c>
      <c r="E63" s="107">
        <v>68.73</v>
      </c>
    </row>
    <row r="64" spans="1:5" s="10" customFormat="1" ht="13.5" customHeight="1">
      <c r="A64" s="106" t="s">
        <v>227</v>
      </c>
      <c r="B64" s="105">
        <v>1600</v>
      </c>
      <c r="C64" s="145">
        <v>75</v>
      </c>
      <c r="D64" s="149">
        <v>3628.517658434904</v>
      </c>
      <c r="E64" s="107">
        <v>92.72</v>
      </c>
    </row>
    <row r="65" spans="1:5" s="10" customFormat="1" ht="13.5" customHeight="1">
      <c r="A65" s="106" t="s">
        <v>228</v>
      </c>
      <c r="B65" s="105">
        <v>1290</v>
      </c>
      <c r="C65" s="145">
        <v>65</v>
      </c>
      <c r="D65" s="149">
        <v>10484.305366689245</v>
      </c>
      <c r="E65" s="107">
        <v>241.83</v>
      </c>
    </row>
    <row r="66" spans="1:5" s="10" customFormat="1" ht="13.5" customHeight="1">
      <c r="A66" s="106" t="s">
        <v>229</v>
      </c>
      <c r="B66" s="105">
        <v>726</v>
      </c>
      <c r="C66" s="145">
        <v>85</v>
      </c>
      <c r="D66" s="149">
        <v>4795.809038395337</v>
      </c>
      <c r="E66" s="107">
        <v>99.09</v>
      </c>
    </row>
    <row r="67" spans="1:5" s="10" customFormat="1" ht="13.5" customHeight="1">
      <c r="A67" s="106" t="s">
        <v>230</v>
      </c>
      <c r="B67" s="105">
        <v>6272</v>
      </c>
      <c r="C67" s="145">
        <v>77</v>
      </c>
      <c r="D67" s="149">
        <v>4352.854490844844</v>
      </c>
      <c r="E67" s="107">
        <v>116.84</v>
      </c>
    </row>
    <row r="68" spans="1:5" s="10" customFormat="1" ht="13.5" customHeight="1">
      <c r="A68" s="106" t="s">
        <v>231</v>
      </c>
      <c r="B68" s="105">
        <v>1454</v>
      </c>
      <c r="C68" s="145">
        <v>85</v>
      </c>
      <c r="D68" s="149">
        <v>3095.758581099848</v>
      </c>
      <c r="E68" s="107">
        <v>92.1</v>
      </c>
    </row>
    <row r="69" spans="1:5" s="10" customFormat="1" ht="13.5" customHeight="1">
      <c r="A69" s="106" t="s">
        <v>232</v>
      </c>
      <c r="B69" s="105">
        <v>1830</v>
      </c>
      <c r="C69" s="145">
        <v>70</v>
      </c>
      <c r="D69" s="149">
        <v>4192.7663391619235</v>
      </c>
      <c r="E69" s="107">
        <v>109.45</v>
      </c>
    </row>
    <row r="70" spans="1:5" s="10" customFormat="1" ht="13.5" customHeight="1">
      <c r="A70" s="106" t="s">
        <v>233</v>
      </c>
      <c r="B70" s="105">
        <v>14902</v>
      </c>
      <c r="C70" s="145">
        <v>75</v>
      </c>
      <c r="D70" s="149">
        <v>4482.997371220217</v>
      </c>
      <c r="E70" s="107">
        <v>100.8</v>
      </c>
    </row>
    <row r="71" spans="1:5" s="10" customFormat="1" ht="13.5" customHeight="1">
      <c r="A71" s="106" t="s">
        <v>234</v>
      </c>
      <c r="B71" s="105">
        <v>201</v>
      </c>
      <c r="C71" s="145">
        <v>100</v>
      </c>
      <c r="D71" s="149">
        <v>2858.222441314554</v>
      </c>
      <c r="E71" s="107">
        <v>66.17</v>
      </c>
    </row>
    <row r="72" spans="1:5" s="10" customFormat="1" ht="13.5" customHeight="1">
      <c r="A72" s="106" t="s">
        <v>235</v>
      </c>
      <c r="B72" s="105">
        <v>1387</v>
      </c>
      <c r="C72" s="145">
        <v>60</v>
      </c>
      <c r="D72" s="149">
        <v>6096.773074633661</v>
      </c>
      <c r="E72" s="107">
        <v>132.3</v>
      </c>
    </row>
    <row r="73" spans="1:5" s="10" customFormat="1" ht="13.5" customHeight="1">
      <c r="A73" s="106" t="s">
        <v>236</v>
      </c>
      <c r="B73" s="105">
        <v>324</v>
      </c>
      <c r="C73" s="145">
        <v>100</v>
      </c>
      <c r="D73" s="149">
        <v>2444.213793103448</v>
      </c>
      <c r="E73" s="107">
        <v>63.79</v>
      </c>
    </row>
    <row r="74" spans="1:5" s="10" customFormat="1" ht="13.5" customHeight="1">
      <c r="A74" s="106" t="s">
        <v>237</v>
      </c>
      <c r="B74" s="105">
        <v>7356</v>
      </c>
      <c r="C74" s="145">
        <v>78</v>
      </c>
      <c r="D74" s="149">
        <v>3557.5718789372772</v>
      </c>
      <c r="E74" s="107">
        <v>98.78</v>
      </c>
    </row>
    <row r="75" spans="1:5" s="10" customFormat="1" ht="13.5" customHeight="1">
      <c r="A75" s="106" t="s">
        <v>274</v>
      </c>
      <c r="B75" s="105">
        <v>4535</v>
      </c>
      <c r="C75" s="145">
        <v>92</v>
      </c>
      <c r="D75" s="149">
        <v>2721.9532082357473</v>
      </c>
      <c r="E75" s="107">
        <v>75.96</v>
      </c>
    </row>
    <row r="76" spans="1:5" s="10" customFormat="1" ht="13.5" customHeight="1">
      <c r="A76" s="106" t="s">
        <v>238</v>
      </c>
      <c r="B76" s="105">
        <v>855</v>
      </c>
      <c r="C76" s="145">
        <v>85</v>
      </c>
      <c r="D76" s="149">
        <v>4074.3500574712643</v>
      </c>
      <c r="E76" s="107">
        <v>89.27</v>
      </c>
    </row>
    <row r="77" spans="1:5" s="10" customFormat="1" ht="13.5" customHeight="1">
      <c r="A77" s="106" t="s">
        <v>239</v>
      </c>
      <c r="B77" s="105">
        <v>4441</v>
      </c>
      <c r="C77" s="145">
        <v>86</v>
      </c>
      <c r="D77" s="149">
        <v>3428.2420415865386</v>
      </c>
      <c r="E77" s="107">
        <v>88.96</v>
      </c>
    </row>
    <row r="78" spans="1:5" s="10" customFormat="1" ht="13.5" customHeight="1">
      <c r="A78" s="106" t="s">
        <v>240</v>
      </c>
      <c r="B78" s="105">
        <v>734</v>
      </c>
      <c r="C78" s="145">
        <v>80</v>
      </c>
      <c r="D78" s="149">
        <v>10138.86214384509</v>
      </c>
      <c r="E78" s="107">
        <v>171.78</v>
      </c>
    </row>
    <row r="79" spans="1:5" s="10" customFormat="1" ht="13.5" customHeight="1">
      <c r="A79" s="106" t="s">
        <v>241</v>
      </c>
      <c r="B79" s="105">
        <v>2604</v>
      </c>
      <c r="C79" s="145">
        <v>80</v>
      </c>
      <c r="D79" s="149">
        <v>4505.246098772038</v>
      </c>
      <c r="E79" s="107">
        <v>99.47</v>
      </c>
    </row>
    <row r="80" spans="1:5" s="10" customFormat="1" ht="13.5" customHeight="1">
      <c r="A80" s="106" t="s">
        <v>242</v>
      </c>
      <c r="B80" s="105">
        <v>787</v>
      </c>
      <c r="C80" s="145">
        <v>75</v>
      </c>
      <c r="D80" s="149">
        <v>6093.73862026862</v>
      </c>
      <c r="E80" s="107">
        <v>119.67</v>
      </c>
    </row>
    <row r="81" spans="1:5" s="10" customFormat="1" ht="13.5" customHeight="1">
      <c r="A81" s="106" t="s">
        <v>243</v>
      </c>
      <c r="B81" s="105">
        <v>322</v>
      </c>
      <c r="C81" s="145">
        <v>90</v>
      </c>
      <c r="D81" s="149">
        <v>4340.424316109423</v>
      </c>
      <c r="E81" s="107">
        <v>94.73</v>
      </c>
    </row>
    <row r="82" spans="1:5" s="10" customFormat="1" ht="13.5" customHeight="1">
      <c r="A82" s="106" t="s">
        <v>244</v>
      </c>
      <c r="B82" s="105">
        <v>821</v>
      </c>
      <c r="C82" s="145">
        <v>95</v>
      </c>
      <c r="D82" s="149">
        <v>2699.875082159625</v>
      </c>
      <c r="E82" s="107">
        <v>70.9</v>
      </c>
    </row>
    <row r="83" spans="1:5" s="10" customFormat="1" ht="13.5" customHeight="1">
      <c r="A83" s="106" t="s">
        <v>245</v>
      </c>
      <c r="B83" s="105">
        <v>2338</v>
      </c>
      <c r="C83" s="145">
        <v>65</v>
      </c>
      <c r="D83" s="149">
        <v>5613.250647016806</v>
      </c>
      <c r="E83" s="107">
        <v>100.48</v>
      </c>
    </row>
    <row r="84" spans="1:5" s="10" customFormat="1" ht="13.5" customHeight="1">
      <c r="A84" s="106" t="s">
        <v>299</v>
      </c>
      <c r="B84" s="105">
        <v>663</v>
      </c>
      <c r="C84" s="145">
        <v>95</v>
      </c>
      <c r="D84" s="149">
        <v>3076.5020234604103</v>
      </c>
      <c r="E84" s="107">
        <v>62.76</v>
      </c>
    </row>
    <row r="85" spans="1:5" s="10" customFormat="1" ht="13.5" customHeight="1">
      <c r="A85" s="106" t="s">
        <v>246</v>
      </c>
      <c r="B85" s="105">
        <v>1497</v>
      </c>
      <c r="C85" s="145">
        <v>70</v>
      </c>
      <c r="D85" s="149">
        <v>3843.590822184258</v>
      </c>
      <c r="E85" s="107">
        <v>115.69</v>
      </c>
    </row>
    <row r="86" spans="1:5" s="10" customFormat="1" ht="13.5" customHeight="1">
      <c r="A86" s="106" t="s">
        <v>247</v>
      </c>
      <c r="B86" s="105">
        <v>706</v>
      </c>
      <c r="C86" s="150">
        <v>75</v>
      </c>
      <c r="D86" s="149">
        <v>7067.545735900962</v>
      </c>
      <c r="E86" s="107">
        <v>115.28</v>
      </c>
    </row>
    <row r="87" spans="1:5" s="10" customFormat="1" ht="13.5" customHeight="1">
      <c r="A87" s="106" t="s">
        <v>248</v>
      </c>
      <c r="B87" s="105">
        <v>4368</v>
      </c>
      <c r="C87" s="145">
        <v>62</v>
      </c>
      <c r="D87" s="149">
        <v>11386.363068048035</v>
      </c>
      <c r="E87" s="107">
        <v>181.73</v>
      </c>
    </row>
    <row r="88" spans="1:5" s="10" customFormat="1" ht="13.5" customHeight="1">
      <c r="A88" s="106" t="s">
        <v>249</v>
      </c>
      <c r="B88" s="105">
        <v>326</v>
      </c>
      <c r="C88" s="145">
        <v>90</v>
      </c>
      <c r="D88" s="149">
        <v>2760.9407164179106</v>
      </c>
      <c r="E88" s="107">
        <v>67.53</v>
      </c>
    </row>
    <row r="89" spans="1:5" s="10" customFormat="1" ht="13.5" customHeight="1">
      <c r="A89" s="106" t="s">
        <v>250</v>
      </c>
      <c r="B89" s="105">
        <v>800</v>
      </c>
      <c r="C89" s="145">
        <v>95</v>
      </c>
      <c r="D89" s="149">
        <v>2295.3276416930535</v>
      </c>
      <c r="E89" s="107">
        <v>66.32</v>
      </c>
    </row>
    <row r="90" spans="1:5" s="10" customFormat="1" ht="13.5" customHeight="1">
      <c r="A90" s="106" t="s">
        <v>251</v>
      </c>
      <c r="B90" s="105">
        <v>1871</v>
      </c>
      <c r="C90" s="145">
        <v>85</v>
      </c>
      <c r="D90" s="149">
        <v>2998.9968643844445</v>
      </c>
      <c r="E90" s="107">
        <v>101.13</v>
      </c>
    </row>
    <row r="91" spans="1:5" s="10" customFormat="1" ht="13.5" customHeight="1">
      <c r="A91" s="106" t="s">
        <v>252</v>
      </c>
      <c r="B91" s="105">
        <v>769</v>
      </c>
      <c r="C91" s="145">
        <v>85</v>
      </c>
      <c r="D91" s="149">
        <v>3126.1219874999997</v>
      </c>
      <c r="E91" s="107">
        <v>78.3</v>
      </c>
    </row>
    <row r="92" spans="1:5" s="10" customFormat="1" ht="13.5" customHeight="1">
      <c r="A92" s="106" t="s">
        <v>253</v>
      </c>
      <c r="B92" s="105">
        <v>1547</v>
      </c>
      <c r="C92" s="145">
        <v>56</v>
      </c>
      <c r="D92" s="149">
        <v>7123.497878404053</v>
      </c>
      <c r="E92" s="107">
        <v>146.93</v>
      </c>
    </row>
    <row r="93" spans="1:5" s="10" customFormat="1" ht="13.5" customHeight="1">
      <c r="A93" s="106" t="s">
        <v>254</v>
      </c>
      <c r="B93" s="105">
        <v>388</v>
      </c>
      <c r="C93" s="145">
        <v>90</v>
      </c>
      <c r="D93" s="149">
        <v>2740.570172413793</v>
      </c>
      <c r="E93" s="107">
        <v>72.77</v>
      </c>
    </row>
    <row r="94" spans="1:5" s="10" customFormat="1" ht="13.5" customHeight="1">
      <c r="A94" s="106" t="s">
        <v>255</v>
      </c>
      <c r="B94" s="105">
        <v>1346</v>
      </c>
      <c r="C94" s="145">
        <v>87</v>
      </c>
      <c r="D94" s="149">
        <v>3215.097291623975</v>
      </c>
      <c r="E94" s="107">
        <v>84.76</v>
      </c>
    </row>
    <row r="95" spans="1:5" s="10" customFormat="1" ht="13.5" customHeight="1">
      <c r="A95" s="106" t="s">
        <v>256</v>
      </c>
      <c r="B95" s="105">
        <v>995</v>
      </c>
      <c r="C95" s="145">
        <v>95</v>
      </c>
      <c r="D95" s="149">
        <v>3183.7560331384016</v>
      </c>
      <c r="E95" s="107">
        <v>65.62</v>
      </c>
    </row>
    <row r="96" spans="1:5" s="10" customFormat="1" ht="13.5" customHeight="1">
      <c r="A96" s="106" t="s">
        <v>257</v>
      </c>
      <c r="B96" s="105">
        <v>2626</v>
      </c>
      <c r="C96" s="145">
        <v>85</v>
      </c>
      <c r="D96" s="149">
        <v>2900.8128181405896</v>
      </c>
      <c r="E96" s="107">
        <v>81.66</v>
      </c>
    </row>
    <row r="97" spans="1:5" s="10" customFormat="1" ht="13.5" customHeight="1">
      <c r="A97" s="106" t="s">
        <v>302</v>
      </c>
      <c r="B97" s="105">
        <v>4252</v>
      </c>
      <c r="C97" s="145">
        <v>95</v>
      </c>
      <c r="D97" s="149">
        <v>2920.431386255924</v>
      </c>
      <c r="E97" s="107">
        <v>72.27</v>
      </c>
    </row>
    <row r="98" spans="1:5" s="10" customFormat="1" ht="13.5" customHeight="1">
      <c r="A98" s="106" t="s">
        <v>258</v>
      </c>
      <c r="B98" s="105">
        <v>550</v>
      </c>
      <c r="C98" s="145">
        <v>75</v>
      </c>
      <c r="D98" s="149">
        <v>9135.122981260649</v>
      </c>
      <c r="E98" s="107">
        <v>160.06</v>
      </c>
    </row>
    <row r="99" spans="1:5" s="10" customFormat="1" ht="13.5" customHeight="1">
      <c r="A99" s="106" t="s">
        <v>259</v>
      </c>
      <c r="B99" s="105">
        <v>802</v>
      </c>
      <c r="C99" s="145">
        <v>70</v>
      </c>
      <c r="D99" s="149">
        <v>3428.1164004767584</v>
      </c>
      <c r="E99" s="107">
        <v>87.75</v>
      </c>
    </row>
    <row r="100" spans="1:5" s="10" customFormat="1" ht="13.5" customHeight="1">
      <c r="A100" s="106" t="s">
        <v>260</v>
      </c>
      <c r="B100" s="105">
        <v>2542</v>
      </c>
      <c r="C100" s="145">
        <v>65</v>
      </c>
      <c r="D100" s="149">
        <v>4161.550586025451</v>
      </c>
      <c r="E100" s="107">
        <v>113.32</v>
      </c>
    </row>
    <row r="101" spans="1:5" s="10" customFormat="1" ht="13.5" customHeight="1">
      <c r="A101" s="106" t="s">
        <v>261</v>
      </c>
      <c r="B101" s="105">
        <v>2219</v>
      </c>
      <c r="C101" s="145">
        <v>75</v>
      </c>
      <c r="D101" s="149">
        <v>4588.425363759602</v>
      </c>
      <c r="E101" s="107">
        <v>118.97</v>
      </c>
    </row>
    <row r="102" spans="1:5" s="10" customFormat="1" ht="13.5" customHeight="1">
      <c r="A102" s="106" t="s">
        <v>284</v>
      </c>
      <c r="B102" s="105">
        <v>2079</v>
      </c>
      <c r="C102" s="145">
        <v>93</v>
      </c>
      <c r="D102" s="149">
        <v>3019.5388705439386</v>
      </c>
      <c r="E102" s="107">
        <v>69.73</v>
      </c>
    </row>
    <row r="103" spans="1:5" s="10" customFormat="1" ht="13.5" customHeight="1">
      <c r="A103" s="106" t="s">
        <v>262</v>
      </c>
      <c r="B103" s="105">
        <v>673</v>
      </c>
      <c r="C103" s="145">
        <v>85</v>
      </c>
      <c r="D103" s="149">
        <v>2713.534657933042</v>
      </c>
      <c r="E103" s="107">
        <v>72.29</v>
      </c>
    </row>
    <row r="104" spans="1:5" s="10" customFormat="1" ht="13.5" customHeight="1">
      <c r="A104" s="106" t="s">
        <v>263</v>
      </c>
      <c r="B104" s="105">
        <v>1863</v>
      </c>
      <c r="C104" s="145">
        <v>60</v>
      </c>
      <c r="D104" s="149">
        <v>6207.060445321308</v>
      </c>
      <c r="E104" s="107">
        <v>131.32</v>
      </c>
    </row>
    <row r="105" spans="1:5" s="10" customFormat="1" ht="13.5" customHeight="1">
      <c r="A105" s="106" t="s">
        <v>264</v>
      </c>
      <c r="B105" s="105">
        <v>4491</v>
      </c>
      <c r="C105" s="145">
        <v>65</v>
      </c>
      <c r="D105" s="149">
        <v>6556.5708499932825</v>
      </c>
      <c r="E105" s="107">
        <v>132.14</v>
      </c>
    </row>
    <row r="106" spans="1:5" s="10" customFormat="1" ht="13.5" customHeight="1">
      <c r="A106" s="106" t="s">
        <v>265</v>
      </c>
      <c r="B106" s="105">
        <v>3201</v>
      </c>
      <c r="C106" s="145">
        <v>93</v>
      </c>
      <c r="D106" s="149">
        <v>2666.802473387602</v>
      </c>
      <c r="E106" s="107">
        <v>83.97</v>
      </c>
    </row>
    <row r="107" spans="1:5" s="10" customFormat="1" ht="13.5" customHeight="1">
      <c r="A107" s="106" t="s">
        <v>288</v>
      </c>
      <c r="B107" s="105">
        <v>2627</v>
      </c>
      <c r="C107" s="145">
        <v>90</v>
      </c>
      <c r="D107" s="149">
        <v>3011.4880726149095</v>
      </c>
      <c r="E107" s="107">
        <v>81.36</v>
      </c>
    </row>
    <row r="108" spans="1:5" s="10" customFormat="1" ht="13.5" customHeight="1">
      <c r="A108" s="106" t="s">
        <v>266</v>
      </c>
      <c r="B108" s="105">
        <v>3072</v>
      </c>
      <c r="C108" s="145">
        <v>85</v>
      </c>
      <c r="D108" s="149">
        <v>2476.5752748907516</v>
      </c>
      <c r="E108" s="107">
        <v>82.98</v>
      </c>
    </row>
    <row r="109" spans="1:5" s="10" customFormat="1" ht="13.5" customHeight="1">
      <c r="A109" s="106" t="s">
        <v>267</v>
      </c>
      <c r="B109" s="105">
        <v>3363</v>
      </c>
      <c r="C109" s="145">
        <v>87</v>
      </c>
      <c r="D109" s="149">
        <v>3121.5567955627635</v>
      </c>
      <c r="E109" s="107">
        <v>97.1</v>
      </c>
    </row>
    <row r="110" spans="1:5" s="10" customFormat="1" ht="13.5" customHeight="1">
      <c r="A110" s="106" t="s">
        <v>268</v>
      </c>
      <c r="B110" s="105">
        <v>599</v>
      </c>
      <c r="C110" s="145">
        <v>80</v>
      </c>
      <c r="D110" s="149">
        <v>4458.848429054054</v>
      </c>
      <c r="E110" s="107">
        <v>97.74</v>
      </c>
    </row>
    <row r="111" spans="1:5" s="10" customFormat="1" ht="13.5" customHeight="1">
      <c r="A111" s="106" t="s">
        <v>334</v>
      </c>
      <c r="B111" s="105">
        <v>799</v>
      </c>
      <c r="C111" s="145">
        <v>95</v>
      </c>
      <c r="D111" s="149">
        <v>2960.8942208367516</v>
      </c>
      <c r="E111" s="107">
        <v>64.19</v>
      </c>
    </row>
    <row r="112" spans="1:5" s="10" customFormat="1" ht="13.5" customHeight="1">
      <c r="A112" s="106" t="s">
        <v>269</v>
      </c>
      <c r="B112" s="105">
        <v>1879</v>
      </c>
      <c r="C112" s="145">
        <v>85</v>
      </c>
      <c r="D112" s="149">
        <v>4419.633428130769</v>
      </c>
      <c r="E112" s="107">
        <v>107.51</v>
      </c>
    </row>
    <row r="113" spans="1:5" s="10" customFormat="1" ht="13.5" customHeight="1">
      <c r="A113" s="106" t="s">
        <v>270</v>
      </c>
      <c r="B113" s="105">
        <v>422</v>
      </c>
      <c r="C113" s="145">
        <v>65</v>
      </c>
      <c r="D113" s="151">
        <v>8256.138592592592</v>
      </c>
      <c r="E113" s="107">
        <v>194.55</v>
      </c>
    </row>
    <row r="114" spans="1:5" s="10" customFormat="1" ht="22.5" customHeight="1">
      <c r="A114" s="95" t="s">
        <v>155</v>
      </c>
      <c r="B114" s="96">
        <v>350986</v>
      </c>
      <c r="C114" s="144">
        <v>78.69</v>
      </c>
      <c r="D114" s="152">
        <v>4378.830000341274</v>
      </c>
      <c r="E114" s="104">
        <v>100</v>
      </c>
    </row>
    <row r="115" spans="1:5" s="17" customFormat="1" ht="21.75" customHeight="1">
      <c r="A115" s="14" t="s">
        <v>275</v>
      </c>
      <c r="B115" s="14"/>
      <c r="C115" s="15"/>
      <c r="D115" s="14"/>
      <c r="E115" s="16"/>
    </row>
    <row r="116" spans="1:5" s="18" customFormat="1" ht="9.75" customHeight="1">
      <c r="A116" s="14" t="s">
        <v>335</v>
      </c>
      <c r="B116" s="14"/>
      <c r="C116" s="15"/>
      <c r="D116" s="14"/>
      <c r="E116" s="16"/>
    </row>
    <row r="117" ht="13.5">
      <c r="A117" s="169" t="s">
        <v>368</v>
      </c>
    </row>
    <row r="118" ht="13.5">
      <c r="B118" s="98"/>
    </row>
  </sheetData>
  <sheetProtection/>
  <printOptions/>
  <pageMargins left="1.062992125984252" right="0.7874015748031497" top="0.5905511811023623" bottom="0.5511811023622047" header="0.5118110236220472" footer="0.31496062992125984"/>
  <pageSetup firstPageNumber="8" useFirstPageNumber="1" horizontalDpi="600" verticalDpi="600" orientation="portrait" paperSize="9" r:id="rId1"/>
  <headerFooter alignWithMargins="0">
    <oddFooter>&amp;C&amp;8-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3"/>
  <sheetViews>
    <sheetView zoomScale="140" zoomScaleNormal="140" zoomScalePageLayoutView="0" workbookViewId="0" topLeftCell="A1">
      <pane ySplit="3" topLeftCell="A106" activePane="bottomLeft" state="frozen"/>
      <selection pane="topLeft" activeCell="A2" sqref="A2"/>
      <selection pane="bottomLeft" activeCell="A116" sqref="A116"/>
    </sheetView>
  </sheetViews>
  <sheetFormatPr defaultColWidth="9.33203125" defaultRowHeight="12.75"/>
  <cols>
    <col min="1" max="1" width="21.5" style="30" customWidth="1"/>
    <col min="2" max="5" width="10.33203125" style="30" customWidth="1"/>
    <col min="6" max="6" width="1.83203125" style="30" customWidth="1"/>
    <col min="7" max="9" width="10.33203125" style="30" customWidth="1"/>
    <col min="10" max="10" width="1.83203125" style="30" customWidth="1"/>
    <col min="11" max="11" width="10.33203125" style="53" customWidth="1"/>
    <col min="12" max="12" width="9.33203125" style="30" customWidth="1"/>
    <col min="13" max="13" width="10.66015625" style="30" bestFit="1" customWidth="1"/>
    <col min="14" max="16384" width="9.33203125" style="30" customWidth="1"/>
  </cols>
  <sheetData>
    <row r="1" spans="1:11" s="25" customFormat="1" ht="22.5" customHeight="1">
      <c r="A1" s="19" t="s">
        <v>340</v>
      </c>
      <c r="B1" s="24"/>
      <c r="C1" s="24"/>
      <c r="D1" s="24"/>
      <c r="E1" s="24"/>
      <c r="F1" s="24"/>
      <c r="G1" s="24"/>
      <c r="H1" s="24"/>
      <c r="I1" s="24"/>
      <c r="J1" s="24"/>
      <c r="K1" s="52"/>
    </row>
    <row r="2" spans="1:11" s="4" customFormat="1" ht="22.5" customHeight="1">
      <c r="A2" s="26"/>
      <c r="B2" s="197" t="s">
        <v>11</v>
      </c>
      <c r="C2" s="197"/>
      <c r="D2" s="27"/>
      <c r="E2" s="27"/>
      <c r="F2" s="27"/>
      <c r="G2" s="197" t="s">
        <v>13</v>
      </c>
      <c r="H2" s="197"/>
      <c r="I2" s="27"/>
      <c r="J2" s="27"/>
      <c r="K2" s="198" t="s">
        <v>14</v>
      </c>
    </row>
    <row r="3" spans="1:11" ht="25.5">
      <c r="A3" s="28"/>
      <c r="B3" s="29" t="s">
        <v>0</v>
      </c>
      <c r="C3" s="29" t="s">
        <v>15</v>
      </c>
      <c r="D3" s="29" t="s">
        <v>1</v>
      </c>
      <c r="E3" s="29" t="s">
        <v>12</v>
      </c>
      <c r="F3" s="29"/>
      <c r="G3" s="29" t="s">
        <v>2</v>
      </c>
      <c r="H3" s="29" t="s">
        <v>3</v>
      </c>
      <c r="I3" s="29" t="s">
        <v>12</v>
      </c>
      <c r="J3" s="29"/>
      <c r="K3" s="199"/>
    </row>
    <row r="4" spans="1:14" s="10" customFormat="1" ht="13.5">
      <c r="A4" s="60" t="s">
        <v>162</v>
      </c>
      <c r="B4" s="61">
        <v>17692.33143</v>
      </c>
      <c r="C4" s="61">
        <v>1664.8620600000002</v>
      </c>
      <c r="D4" s="61">
        <v>715.7085</v>
      </c>
      <c r="E4" s="61">
        <v>20072.90199</v>
      </c>
      <c r="G4" s="61">
        <v>17942.998760000002</v>
      </c>
      <c r="H4" s="61">
        <v>715.7085</v>
      </c>
      <c r="I4" s="61">
        <v>18658.707260000003</v>
      </c>
      <c r="K4" s="77">
        <v>-1414.1947299999956</v>
      </c>
      <c r="L4" s="97"/>
      <c r="M4" s="97"/>
      <c r="N4" s="97"/>
    </row>
    <row r="5" spans="1:14" s="10" customFormat="1" ht="13.5">
      <c r="A5" s="60" t="s">
        <v>31</v>
      </c>
      <c r="B5" s="61">
        <v>6376.892200000001</v>
      </c>
      <c r="C5" s="61">
        <v>1041.7</v>
      </c>
      <c r="D5" s="61">
        <v>185.27710000000002</v>
      </c>
      <c r="E5" s="61">
        <v>7603.869300000001</v>
      </c>
      <c r="G5" s="61">
        <v>7098.297500000001</v>
      </c>
      <c r="H5" s="61">
        <v>185.27710000000002</v>
      </c>
      <c r="I5" s="61">
        <v>7283.574600000001</v>
      </c>
      <c r="K5" s="77">
        <v>-320.2947000000004</v>
      </c>
      <c r="L5" s="97"/>
      <c r="M5" s="97"/>
      <c r="N5" s="97"/>
    </row>
    <row r="6" spans="1:14" s="10" customFormat="1" ht="13.5">
      <c r="A6" s="60" t="s">
        <v>163</v>
      </c>
      <c r="B6" s="61">
        <v>4998.106959999999</v>
      </c>
      <c r="C6" s="61">
        <v>641.16101</v>
      </c>
      <c r="D6" s="61">
        <v>471.52801</v>
      </c>
      <c r="E6" s="61">
        <v>6110.795979999999</v>
      </c>
      <c r="G6" s="61">
        <v>5695.692769999999</v>
      </c>
      <c r="H6" s="61">
        <v>471.52801</v>
      </c>
      <c r="I6" s="61">
        <v>6167.220779999999</v>
      </c>
      <c r="K6" s="77">
        <v>56.42479999999978</v>
      </c>
      <c r="L6" s="97"/>
      <c r="M6" s="97"/>
      <c r="N6" s="97"/>
    </row>
    <row r="7" spans="1:14" s="10" customFormat="1" ht="13.5">
      <c r="A7" s="60" t="s">
        <v>32</v>
      </c>
      <c r="B7" s="61">
        <v>1269.7713199999998</v>
      </c>
      <c r="C7" s="61">
        <v>169.03805</v>
      </c>
      <c r="D7" s="61">
        <v>0</v>
      </c>
      <c r="E7" s="61">
        <v>1438.80937</v>
      </c>
      <c r="G7" s="61">
        <v>1414.63924</v>
      </c>
      <c r="H7" s="61">
        <v>0</v>
      </c>
      <c r="I7" s="61">
        <v>1414.63924</v>
      </c>
      <c r="K7" s="77">
        <v>-24.170129999999972</v>
      </c>
      <c r="L7" s="97"/>
      <c r="M7" s="97"/>
      <c r="N7" s="97"/>
    </row>
    <row r="8" spans="1:14" s="10" customFormat="1" ht="13.5">
      <c r="A8" s="60" t="s">
        <v>33</v>
      </c>
      <c r="B8" s="61">
        <v>16634.417189999996</v>
      </c>
      <c r="C8" s="61">
        <v>1663.21523</v>
      </c>
      <c r="D8" s="61">
        <v>97.399</v>
      </c>
      <c r="E8" s="61">
        <v>18395.03142</v>
      </c>
      <c r="G8" s="61">
        <v>18352.240260000002</v>
      </c>
      <c r="H8" s="61">
        <v>97.399</v>
      </c>
      <c r="I8" s="61">
        <v>18449.639260000004</v>
      </c>
      <c r="K8" s="77">
        <v>54.60784000000422</v>
      </c>
      <c r="L8" s="97"/>
      <c r="M8" s="97"/>
      <c r="N8" s="97"/>
    </row>
    <row r="9" spans="1:14" s="10" customFormat="1" ht="13.5">
      <c r="A9" s="60" t="s">
        <v>34</v>
      </c>
      <c r="B9" s="61">
        <v>3497.03596</v>
      </c>
      <c r="C9" s="61">
        <v>358.08284000000003</v>
      </c>
      <c r="D9" s="61">
        <v>0</v>
      </c>
      <c r="E9" s="61">
        <v>3855.1188</v>
      </c>
      <c r="G9" s="61">
        <v>3827.5223</v>
      </c>
      <c r="H9" s="61">
        <v>0</v>
      </c>
      <c r="I9" s="61">
        <v>3827.5223</v>
      </c>
      <c r="K9" s="77">
        <v>-27.596500000000106</v>
      </c>
      <c r="L9" s="97"/>
      <c r="M9" s="97"/>
      <c r="N9" s="97"/>
    </row>
    <row r="10" spans="1:14" s="10" customFormat="1" ht="13.5">
      <c r="A10" s="60" t="s">
        <v>35</v>
      </c>
      <c r="B10" s="61">
        <v>31080.341309999996</v>
      </c>
      <c r="C10" s="61">
        <v>2849.0282</v>
      </c>
      <c r="D10" s="61">
        <v>216.5734</v>
      </c>
      <c r="E10" s="61">
        <v>34145.94291</v>
      </c>
      <c r="G10" s="61">
        <v>33950.22898</v>
      </c>
      <c r="H10" s="61">
        <v>216.5734</v>
      </c>
      <c r="I10" s="61">
        <v>34166.80238</v>
      </c>
      <c r="K10" s="77">
        <v>20.859470000003057</v>
      </c>
      <c r="L10" s="97"/>
      <c r="M10" s="97"/>
      <c r="N10" s="97"/>
    </row>
    <row r="11" spans="1:14" s="10" customFormat="1" ht="13.5">
      <c r="A11" s="60" t="s">
        <v>36</v>
      </c>
      <c r="B11" s="61">
        <v>1172.3287899999998</v>
      </c>
      <c r="C11" s="61">
        <v>142.711</v>
      </c>
      <c r="D11" s="61">
        <v>0</v>
      </c>
      <c r="E11" s="61">
        <v>1315.0397899999998</v>
      </c>
      <c r="G11" s="61">
        <v>1482.33164</v>
      </c>
      <c r="H11" s="61">
        <v>0</v>
      </c>
      <c r="I11" s="61">
        <v>1482.33164</v>
      </c>
      <c r="K11" s="77">
        <v>167.2918500000003</v>
      </c>
      <c r="L11" s="97"/>
      <c r="M11" s="97"/>
      <c r="N11" s="97"/>
    </row>
    <row r="12" spans="1:14" s="10" customFormat="1" ht="13.5">
      <c r="A12" s="103" t="s">
        <v>292</v>
      </c>
      <c r="B12" s="61">
        <v>5820.03781</v>
      </c>
      <c r="C12" s="61">
        <v>501.31352000000004</v>
      </c>
      <c r="D12" s="61">
        <v>132.15</v>
      </c>
      <c r="E12" s="61">
        <v>6453.501329999999</v>
      </c>
      <c r="G12" s="61">
        <v>6235.54671</v>
      </c>
      <c r="H12" s="61">
        <v>132.15</v>
      </c>
      <c r="I12" s="61">
        <v>6367.696709999999</v>
      </c>
      <c r="K12" s="77">
        <v>-85.80461999999989</v>
      </c>
      <c r="L12" s="97"/>
      <c r="M12" s="97"/>
      <c r="N12" s="97"/>
    </row>
    <row r="13" spans="1:14" s="10" customFormat="1" ht="13.5">
      <c r="A13" s="60" t="s">
        <v>164</v>
      </c>
      <c r="B13" s="61">
        <v>5829.031209999999</v>
      </c>
      <c r="C13" s="61">
        <v>649.12873</v>
      </c>
      <c r="D13" s="61">
        <v>215.47315</v>
      </c>
      <c r="E13" s="61">
        <v>6693.633089999999</v>
      </c>
      <c r="G13" s="61">
        <v>7422.494000000001</v>
      </c>
      <c r="H13" s="61">
        <v>215.47315</v>
      </c>
      <c r="I13" s="61">
        <v>7637.96715</v>
      </c>
      <c r="K13" s="77">
        <v>944.334060000001</v>
      </c>
      <c r="L13" s="97"/>
      <c r="M13" s="97"/>
      <c r="N13" s="97"/>
    </row>
    <row r="14" spans="1:14" s="10" customFormat="1" ht="13.5">
      <c r="A14" s="60" t="s">
        <v>37</v>
      </c>
      <c r="B14" s="61">
        <v>2103.42816</v>
      </c>
      <c r="C14" s="61">
        <v>260.72266</v>
      </c>
      <c r="D14" s="61">
        <v>0</v>
      </c>
      <c r="E14" s="61">
        <v>2364.15082</v>
      </c>
      <c r="G14" s="61">
        <v>2325.93058</v>
      </c>
      <c r="H14" s="61">
        <v>0</v>
      </c>
      <c r="I14" s="61">
        <v>2325.93058</v>
      </c>
      <c r="K14" s="77">
        <v>-38.22023999999965</v>
      </c>
      <c r="L14" s="97"/>
      <c r="M14" s="97"/>
      <c r="N14" s="97"/>
    </row>
    <row r="15" spans="1:14" s="10" customFormat="1" ht="13.5">
      <c r="A15" s="102" t="s">
        <v>295</v>
      </c>
      <c r="B15" s="61">
        <v>985.4476400000001</v>
      </c>
      <c r="C15" s="61">
        <v>194.5563</v>
      </c>
      <c r="D15" s="61">
        <v>0</v>
      </c>
      <c r="E15" s="61">
        <v>1180.00394</v>
      </c>
      <c r="G15" s="61">
        <v>1181.5253500000001</v>
      </c>
      <c r="H15" s="61">
        <v>0</v>
      </c>
      <c r="I15" s="61">
        <v>1181.5253500000001</v>
      </c>
      <c r="K15" s="77">
        <v>1.5214100000000599</v>
      </c>
      <c r="L15" s="97"/>
      <c r="M15" s="97"/>
      <c r="N15" s="97"/>
    </row>
    <row r="16" spans="1:14" s="10" customFormat="1" ht="13.5">
      <c r="A16" s="60" t="s">
        <v>92</v>
      </c>
      <c r="B16" s="61">
        <v>30676.338839999997</v>
      </c>
      <c r="C16" s="61">
        <v>1800.94585</v>
      </c>
      <c r="D16" s="61">
        <v>516.2</v>
      </c>
      <c r="E16" s="61">
        <v>32993.48469</v>
      </c>
      <c r="G16" s="61">
        <v>32014.191739999995</v>
      </c>
      <c r="H16" s="61">
        <v>516.2</v>
      </c>
      <c r="I16" s="61">
        <v>32530.391739999995</v>
      </c>
      <c r="K16" s="77">
        <v>-463.092950000002</v>
      </c>
      <c r="L16" s="97"/>
      <c r="M16" s="97"/>
      <c r="N16" s="97"/>
    </row>
    <row r="17" spans="1:14" s="10" customFormat="1" ht="13.5">
      <c r="A17" s="60" t="s">
        <v>38</v>
      </c>
      <c r="B17" s="61">
        <v>17504.554290000004</v>
      </c>
      <c r="C17" s="61">
        <v>1611.4054199999998</v>
      </c>
      <c r="D17" s="61">
        <v>78.049</v>
      </c>
      <c r="E17" s="61">
        <v>19194.008710000002</v>
      </c>
      <c r="G17" s="61">
        <v>17584.359770000003</v>
      </c>
      <c r="H17" s="61">
        <v>78.049</v>
      </c>
      <c r="I17" s="61">
        <v>17662.408770000002</v>
      </c>
      <c r="K17" s="77">
        <v>-1531.59994</v>
      </c>
      <c r="L17" s="97"/>
      <c r="M17" s="97"/>
      <c r="N17" s="97"/>
    </row>
    <row r="18" spans="1:14" s="10" customFormat="1" ht="13.5">
      <c r="A18" s="60" t="s">
        <v>277</v>
      </c>
      <c r="B18" s="61">
        <v>4556.14466</v>
      </c>
      <c r="C18" s="61">
        <v>503.573</v>
      </c>
      <c r="D18" s="61">
        <v>409.053</v>
      </c>
      <c r="E18" s="61">
        <v>5468.77066</v>
      </c>
      <c r="G18" s="61">
        <v>5061.6645</v>
      </c>
      <c r="H18" s="61">
        <v>409.053</v>
      </c>
      <c r="I18" s="61">
        <v>5470.7175</v>
      </c>
      <c r="K18" s="77">
        <v>1.9468399999996109</v>
      </c>
      <c r="L18" s="97"/>
      <c r="M18" s="97"/>
      <c r="N18" s="97"/>
    </row>
    <row r="19" spans="1:14" s="10" customFormat="1" ht="13.5">
      <c r="A19" s="102" t="s">
        <v>291</v>
      </c>
      <c r="B19" s="61">
        <v>7336.715850000001</v>
      </c>
      <c r="C19" s="61">
        <v>1530.37699</v>
      </c>
      <c r="D19" s="61">
        <v>0</v>
      </c>
      <c r="E19" s="61">
        <v>8867.092840000001</v>
      </c>
      <c r="G19" s="61">
        <v>8899.280120000001</v>
      </c>
      <c r="H19" s="61">
        <v>0</v>
      </c>
      <c r="I19" s="61">
        <v>8899.280120000001</v>
      </c>
      <c r="K19" s="77">
        <v>32.1872800000001</v>
      </c>
      <c r="L19" s="97"/>
      <c r="M19" s="97"/>
      <c r="N19" s="97"/>
    </row>
    <row r="20" spans="1:14" s="10" customFormat="1" ht="13.5">
      <c r="A20" s="60" t="s">
        <v>39</v>
      </c>
      <c r="B20" s="61">
        <v>8846.67668</v>
      </c>
      <c r="C20" s="61">
        <v>343.658</v>
      </c>
      <c r="D20" s="61">
        <v>0</v>
      </c>
      <c r="E20" s="61">
        <v>9190.33468</v>
      </c>
      <c r="G20" s="61">
        <v>9209.46925</v>
      </c>
      <c r="H20" s="61">
        <v>0</v>
      </c>
      <c r="I20" s="61">
        <v>9209.46925</v>
      </c>
      <c r="K20" s="77">
        <v>19.134570000000167</v>
      </c>
      <c r="L20" s="97"/>
      <c r="M20" s="97"/>
      <c r="N20" s="97"/>
    </row>
    <row r="21" spans="1:14" s="10" customFormat="1" ht="13.5">
      <c r="A21" s="60" t="s">
        <v>152</v>
      </c>
      <c r="B21" s="61">
        <v>594.80974</v>
      </c>
      <c r="C21" s="61">
        <v>133.178</v>
      </c>
      <c r="D21" s="61">
        <v>0</v>
      </c>
      <c r="E21" s="61">
        <v>727.98774</v>
      </c>
      <c r="G21" s="61">
        <v>676.42458</v>
      </c>
      <c r="H21" s="61">
        <v>0</v>
      </c>
      <c r="I21" s="61">
        <v>676.42458</v>
      </c>
      <c r="K21" s="77">
        <v>-51.56316000000004</v>
      </c>
      <c r="L21" s="97"/>
      <c r="M21" s="97"/>
      <c r="N21" s="97"/>
    </row>
    <row r="22" spans="1:14" s="10" customFormat="1" ht="13.5">
      <c r="A22" s="60" t="s">
        <v>156</v>
      </c>
      <c r="B22" s="61">
        <v>7440.205039999999</v>
      </c>
      <c r="C22" s="61">
        <v>708.60865</v>
      </c>
      <c r="D22" s="61">
        <v>0</v>
      </c>
      <c r="E22" s="61">
        <v>8148.813689999999</v>
      </c>
      <c r="G22" s="61">
        <v>8158.91308</v>
      </c>
      <c r="H22" s="61">
        <v>0</v>
      </c>
      <c r="I22" s="61">
        <v>8158.91308</v>
      </c>
      <c r="K22" s="77">
        <v>10.099390000001222</v>
      </c>
      <c r="L22" s="97"/>
      <c r="M22" s="97"/>
      <c r="N22" s="97"/>
    </row>
    <row r="23" spans="1:14" s="10" customFormat="1" ht="13.5">
      <c r="A23" s="60" t="s">
        <v>40</v>
      </c>
      <c r="B23" s="61">
        <v>2881.60496</v>
      </c>
      <c r="C23" s="61">
        <v>440.5166</v>
      </c>
      <c r="D23" s="61">
        <v>101.461</v>
      </c>
      <c r="E23" s="61">
        <v>3423.58256</v>
      </c>
      <c r="G23" s="61">
        <v>2850.88636</v>
      </c>
      <c r="H23" s="61">
        <v>101.461</v>
      </c>
      <c r="I23" s="61">
        <v>2952.3473599999998</v>
      </c>
      <c r="K23" s="77">
        <v>-471.2352000000001</v>
      </c>
      <c r="L23" s="97"/>
      <c r="M23" s="97"/>
      <c r="N23" s="97"/>
    </row>
    <row r="24" spans="1:14" s="10" customFormat="1" ht="13.5">
      <c r="A24" s="60" t="s">
        <v>41</v>
      </c>
      <c r="B24" s="61">
        <v>9215.7168</v>
      </c>
      <c r="C24" s="61">
        <v>1402.77125</v>
      </c>
      <c r="D24" s="61">
        <v>5.5</v>
      </c>
      <c r="E24" s="61">
        <v>10623.98805</v>
      </c>
      <c r="G24" s="61">
        <v>10729.651160000001</v>
      </c>
      <c r="H24" s="61">
        <v>5.5</v>
      </c>
      <c r="I24" s="61">
        <v>10735.151160000001</v>
      </c>
      <c r="K24" s="77">
        <v>111.16311000000132</v>
      </c>
      <c r="L24" s="97"/>
      <c r="M24" s="97"/>
      <c r="N24" s="97"/>
    </row>
    <row r="25" spans="1:14" s="10" customFormat="1" ht="13.5">
      <c r="A25" s="102" t="s">
        <v>300</v>
      </c>
      <c r="B25" s="61">
        <v>2013.0034799999999</v>
      </c>
      <c r="C25" s="61">
        <v>96.70030000000001</v>
      </c>
      <c r="D25" s="61">
        <v>97.06315</v>
      </c>
      <c r="E25" s="61">
        <v>2206.76693</v>
      </c>
      <c r="G25" s="61">
        <v>2306.39371</v>
      </c>
      <c r="H25" s="61">
        <v>97.06315</v>
      </c>
      <c r="I25" s="61">
        <v>2403.45686</v>
      </c>
      <c r="K25" s="77">
        <v>196.68993</v>
      </c>
      <c r="L25" s="97"/>
      <c r="M25" s="97"/>
      <c r="N25" s="97"/>
    </row>
    <row r="26" spans="1:14" s="10" customFormat="1" ht="13.5">
      <c r="A26" s="60" t="s">
        <v>42</v>
      </c>
      <c r="B26" s="61">
        <v>3047.7481799999996</v>
      </c>
      <c r="C26" s="61">
        <v>371.95201000000003</v>
      </c>
      <c r="D26" s="61">
        <v>0</v>
      </c>
      <c r="E26" s="61">
        <v>3419.7001899999996</v>
      </c>
      <c r="G26" s="109">
        <v>3436.0405299999998</v>
      </c>
      <c r="H26" s="61">
        <v>0</v>
      </c>
      <c r="I26" s="61">
        <v>3436.0405299999998</v>
      </c>
      <c r="K26" s="77">
        <v>16.340340000000197</v>
      </c>
      <c r="L26" s="97"/>
      <c r="M26" s="97"/>
      <c r="N26" s="97"/>
    </row>
    <row r="27" spans="1:14" s="10" customFormat="1" ht="13.5">
      <c r="A27" s="102" t="s">
        <v>327</v>
      </c>
      <c r="B27" s="61">
        <v>13563.784339999998</v>
      </c>
      <c r="C27" s="61">
        <v>1137.646</v>
      </c>
      <c r="D27" s="61">
        <v>204.014</v>
      </c>
      <c r="E27" s="61">
        <v>14905.444339999998</v>
      </c>
      <c r="G27" s="61">
        <v>8956.969099999998</v>
      </c>
      <c r="H27" s="61">
        <v>204.014</v>
      </c>
      <c r="I27" s="61">
        <v>9160.983099999998</v>
      </c>
      <c r="K27" s="77">
        <v>-5744.4612400000005</v>
      </c>
      <c r="L27" s="97"/>
      <c r="M27" s="97"/>
      <c r="N27" s="97"/>
    </row>
    <row r="28" spans="1:14" s="10" customFormat="1" ht="13.5">
      <c r="A28" s="60" t="s">
        <v>43</v>
      </c>
      <c r="B28" s="61">
        <v>9566.516800000001</v>
      </c>
      <c r="C28" s="61">
        <v>1090.61437</v>
      </c>
      <c r="D28" s="61">
        <v>446.34</v>
      </c>
      <c r="E28" s="61">
        <v>11103.47117</v>
      </c>
      <c r="G28" s="61">
        <v>10698.605489999998</v>
      </c>
      <c r="H28" s="61">
        <v>446.34</v>
      </c>
      <c r="I28" s="61">
        <v>11144.945489999998</v>
      </c>
      <c r="K28" s="77">
        <v>41.47431999999753</v>
      </c>
      <c r="L28" s="97"/>
      <c r="M28" s="97"/>
      <c r="N28" s="97"/>
    </row>
    <row r="29" spans="1:14" s="10" customFormat="1" ht="13.5">
      <c r="A29" s="60" t="s">
        <v>153</v>
      </c>
      <c r="B29" s="61">
        <v>405.30967</v>
      </c>
      <c r="C29" s="61">
        <v>42.77534</v>
      </c>
      <c r="D29" s="61">
        <v>0</v>
      </c>
      <c r="E29" s="61">
        <v>448.08500999999995</v>
      </c>
      <c r="G29" s="61">
        <v>530.88388</v>
      </c>
      <c r="H29" s="61">
        <v>0</v>
      </c>
      <c r="I29" s="61">
        <v>530.88388</v>
      </c>
      <c r="K29" s="77">
        <v>82.79887000000002</v>
      </c>
      <c r="L29" s="97"/>
      <c r="M29" s="97"/>
      <c r="N29" s="97"/>
    </row>
    <row r="30" spans="1:14" s="10" customFormat="1" ht="13.5">
      <c r="A30" s="60" t="s">
        <v>44</v>
      </c>
      <c r="B30" s="61">
        <v>7816.3743699999995</v>
      </c>
      <c r="C30" s="61">
        <v>768.752</v>
      </c>
      <c r="D30" s="61">
        <v>44</v>
      </c>
      <c r="E30" s="61">
        <v>8629.12637</v>
      </c>
      <c r="G30" s="61">
        <v>8600.65746</v>
      </c>
      <c r="H30" s="61">
        <v>44</v>
      </c>
      <c r="I30" s="61">
        <v>8644.65746</v>
      </c>
      <c r="K30" s="77">
        <v>15.531090000000404</v>
      </c>
      <c r="L30" s="97"/>
      <c r="M30" s="97"/>
      <c r="N30" s="97"/>
    </row>
    <row r="31" spans="1:14" s="10" customFormat="1" ht="13.5">
      <c r="A31" s="60" t="s">
        <v>29</v>
      </c>
      <c r="B31" s="61">
        <v>24888.184699999998</v>
      </c>
      <c r="C31" s="61">
        <v>2147.3645699999997</v>
      </c>
      <c r="D31" s="61">
        <v>0</v>
      </c>
      <c r="E31" s="61">
        <v>27035.54927</v>
      </c>
      <c r="G31" s="61">
        <v>27331.79011</v>
      </c>
      <c r="H31" s="61">
        <v>0</v>
      </c>
      <c r="I31" s="61">
        <v>27331.79011</v>
      </c>
      <c r="K31" s="77">
        <v>296.2408400000022</v>
      </c>
      <c r="L31" s="97"/>
      <c r="M31" s="97"/>
      <c r="N31" s="97"/>
    </row>
    <row r="32" spans="1:14" s="10" customFormat="1" ht="13.5">
      <c r="A32" s="60" t="s">
        <v>45</v>
      </c>
      <c r="B32" s="61">
        <v>15040.9673</v>
      </c>
      <c r="C32" s="61">
        <v>1518.28905</v>
      </c>
      <c r="D32" s="61">
        <v>284.3985</v>
      </c>
      <c r="E32" s="61">
        <v>16843.65485</v>
      </c>
      <c r="G32" s="61">
        <v>16650.46976</v>
      </c>
      <c r="H32" s="61">
        <v>284.3985</v>
      </c>
      <c r="I32" s="61">
        <v>16934.86826</v>
      </c>
      <c r="K32" s="77">
        <v>91.2134100000003</v>
      </c>
      <c r="L32" s="97"/>
      <c r="M32" s="97"/>
      <c r="N32" s="97"/>
    </row>
    <row r="33" spans="1:14" s="10" customFormat="1" ht="13.5">
      <c r="A33" s="60" t="s">
        <v>96</v>
      </c>
      <c r="B33" s="61">
        <v>4788.12356</v>
      </c>
      <c r="C33" s="61">
        <v>586.05045</v>
      </c>
      <c r="D33" s="61">
        <v>354.16184999999996</v>
      </c>
      <c r="E33" s="61">
        <v>5728.335859999999</v>
      </c>
      <c r="G33" s="61">
        <v>5277.641089999999</v>
      </c>
      <c r="H33" s="61">
        <v>354.16184999999996</v>
      </c>
      <c r="I33" s="61">
        <v>5631.80294</v>
      </c>
      <c r="K33" s="77">
        <v>-96.53291999999965</v>
      </c>
      <c r="L33" s="97"/>
      <c r="M33" s="97"/>
      <c r="N33" s="97"/>
    </row>
    <row r="34" spans="1:14" s="10" customFormat="1" ht="13.5">
      <c r="A34" s="60" t="s">
        <v>154</v>
      </c>
      <c r="B34" s="61">
        <v>343.8192</v>
      </c>
      <c r="C34" s="61">
        <v>106.8402</v>
      </c>
      <c r="D34" s="61">
        <v>0</v>
      </c>
      <c r="E34" s="61">
        <v>450.6594</v>
      </c>
      <c r="G34" s="61">
        <v>391.54425000000003</v>
      </c>
      <c r="H34" s="61">
        <v>0</v>
      </c>
      <c r="I34" s="61">
        <v>391.54425000000003</v>
      </c>
      <c r="K34" s="77">
        <v>-59.11514999999997</v>
      </c>
      <c r="L34" s="97"/>
      <c r="M34" s="97"/>
      <c r="N34" s="97"/>
    </row>
    <row r="35" spans="1:14" s="10" customFormat="1" ht="13.5">
      <c r="A35" s="60" t="s">
        <v>46</v>
      </c>
      <c r="B35" s="61">
        <v>5081.03656</v>
      </c>
      <c r="C35" s="61">
        <v>510.84471</v>
      </c>
      <c r="D35" s="61">
        <v>227.9</v>
      </c>
      <c r="E35" s="61">
        <v>5819.7812699999995</v>
      </c>
      <c r="G35" s="61">
        <v>5358.5039400000005</v>
      </c>
      <c r="H35" s="61">
        <v>227.9</v>
      </c>
      <c r="I35" s="61">
        <v>5586.40394</v>
      </c>
      <c r="K35" s="77">
        <v>-233.37732999999935</v>
      </c>
      <c r="L35" s="97"/>
      <c r="M35" s="97"/>
      <c r="N35" s="97"/>
    </row>
    <row r="36" spans="1:14" s="10" customFormat="1" ht="13.5">
      <c r="A36" s="60" t="s">
        <v>27</v>
      </c>
      <c r="B36" s="61">
        <v>63662.9557</v>
      </c>
      <c r="C36" s="61">
        <v>3354.34503</v>
      </c>
      <c r="D36" s="61">
        <v>756.10065</v>
      </c>
      <c r="E36" s="61">
        <v>67773.40138</v>
      </c>
      <c r="G36" s="61">
        <v>66820.46729</v>
      </c>
      <c r="H36" s="61">
        <v>756.10065</v>
      </c>
      <c r="I36" s="61">
        <v>67576.56794</v>
      </c>
      <c r="K36" s="77">
        <v>-196.83344000000216</v>
      </c>
      <c r="L36" s="97"/>
      <c r="M36" s="97"/>
      <c r="N36" s="97"/>
    </row>
    <row r="37" spans="1:14" s="10" customFormat="1" ht="13.5">
      <c r="A37" s="60" t="s">
        <v>165</v>
      </c>
      <c r="B37" s="61">
        <v>34899.19953</v>
      </c>
      <c r="C37" s="61">
        <v>2556.554</v>
      </c>
      <c r="D37" s="61">
        <v>0</v>
      </c>
      <c r="E37" s="61">
        <v>37455.75353</v>
      </c>
      <c r="G37" s="61">
        <v>37666.501280000004</v>
      </c>
      <c r="H37" s="61">
        <v>0</v>
      </c>
      <c r="I37" s="61">
        <v>37666.501280000004</v>
      </c>
      <c r="K37" s="77">
        <v>210.74775000000227</v>
      </c>
      <c r="L37" s="97"/>
      <c r="M37" s="97"/>
      <c r="N37" s="97"/>
    </row>
    <row r="38" spans="1:14" s="10" customFormat="1" ht="13.5">
      <c r="A38" s="60" t="s">
        <v>166</v>
      </c>
      <c r="B38" s="61">
        <v>9117.99806</v>
      </c>
      <c r="C38" s="61">
        <v>1376.95975</v>
      </c>
      <c r="D38" s="61">
        <v>111.52775</v>
      </c>
      <c r="E38" s="61">
        <v>10606.48556</v>
      </c>
      <c r="G38" s="61">
        <v>9795.52515</v>
      </c>
      <c r="H38" s="61">
        <v>111.52775</v>
      </c>
      <c r="I38" s="61">
        <v>9907.052899999999</v>
      </c>
      <c r="K38" s="77">
        <v>-699.4326600000004</v>
      </c>
      <c r="L38" s="97"/>
      <c r="M38" s="97"/>
      <c r="N38" s="97"/>
    </row>
    <row r="39" spans="1:14" s="10" customFormat="1" ht="13.5">
      <c r="A39" s="60" t="s">
        <v>47</v>
      </c>
      <c r="B39" s="61">
        <v>4141.587320000001</v>
      </c>
      <c r="C39" s="61">
        <v>300.77703</v>
      </c>
      <c r="D39" s="61">
        <v>71.285</v>
      </c>
      <c r="E39" s="61">
        <v>4513.649350000001</v>
      </c>
      <c r="G39" s="61">
        <v>4488.36708</v>
      </c>
      <c r="H39" s="61">
        <v>71.285</v>
      </c>
      <c r="I39" s="61">
        <v>4559.65208</v>
      </c>
      <c r="K39" s="77">
        <v>46.00272999999925</v>
      </c>
      <c r="L39" s="97"/>
      <c r="M39" s="97"/>
      <c r="N39" s="97"/>
    </row>
    <row r="40" spans="1:14" s="10" customFormat="1" ht="13.5">
      <c r="A40" s="60" t="s">
        <v>147</v>
      </c>
      <c r="B40" s="61">
        <v>9350.62213</v>
      </c>
      <c r="C40" s="61">
        <v>1787.2044500000002</v>
      </c>
      <c r="D40" s="61">
        <v>700.7843</v>
      </c>
      <c r="E40" s="61">
        <v>11838.61088</v>
      </c>
      <c r="G40" s="61">
        <v>11161.85473</v>
      </c>
      <c r="H40" s="61">
        <v>700.7843</v>
      </c>
      <c r="I40" s="61">
        <v>11862.639029999998</v>
      </c>
      <c r="K40" s="77">
        <v>24.028149999998277</v>
      </c>
      <c r="L40" s="97"/>
      <c r="M40" s="97"/>
      <c r="N40" s="97"/>
    </row>
    <row r="41" spans="1:14" s="10" customFormat="1" ht="13.5">
      <c r="A41" s="102" t="s">
        <v>290</v>
      </c>
      <c r="B41" s="61">
        <v>5487.91984</v>
      </c>
      <c r="C41" s="61">
        <v>724.40558</v>
      </c>
      <c r="D41" s="61">
        <v>7</v>
      </c>
      <c r="E41" s="61">
        <v>6219.325419999999</v>
      </c>
      <c r="G41" s="61">
        <v>6317.470979999999</v>
      </c>
      <c r="H41" s="61">
        <v>7</v>
      </c>
      <c r="I41" s="61">
        <v>6324.470979999999</v>
      </c>
      <c r="K41" s="77">
        <v>105.14555999999993</v>
      </c>
      <c r="L41" s="97"/>
      <c r="M41" s="97"/>
      <c r="N41" s="97"/>
    </row>
    <row r="42" spans="1:14" s="10" customFormat="1" ht="13.5">
      <c r="A42" s="102" t="s">
        <v>373</v>
      </c>
      <c r="B42" s="61">
        <v>2021.5076899999997</v>
      </c>
      <c r="C42" s="61">
        <v>257.171</v>
      </c>
      <c r="D42" s="61">
        <v>0</v>
      </c>
      <c r="E42" s="61">
        <v>2278.6786899999997</v>
      </c>
      <c r="G42" s="61">
        <v>2482.87258</v>
      </c>
      <c r="H42" s="61">
        <v>0</v>
      </c>
      <c r="I42" s="61">
        <v>2482.87258</v>
      </c>
      <c r="K42" s="77">
        <v>204.19389000000047</v>
      </c>
      <c r="L42" s="97"/>
      <c r="M42" s="97"/>
      <c r="N42" s="97"/>
    </row>
    <row r="43" spans="1:14" s="10" customFormat="1" ht="13.5">
      <c r="A43" s="102" t="s">
        <v>369</v>
      </c>
      <c r="B43" s="61">
        <v>1020.4331700000001</v>
      </c>
      <c r="C43" s="61">
        <v>25.16815</v>
      </c>
      <c r="D43" s="61">
        <v>18.35</v>
      </c>
      <c r="E43" s="61">
        <v>1063.9513200000001</v>
      </c>
      <c r="G43" s="61">
        <v>984.8792900000001</v>
      </c>
      <c r="H43" s="61">
        <v>18.35</v>
      </c>
      <c r="I43" s="61">
        <v>1003.2292900000001</v>
      </c>
      <c r="K43" s="77">
        <v>-60.72203000000002</v>
      </c>
      <c r="L43" s="97"/>
      <c r="M43" s="97"/>
      <c r="N43" s="97"/>
    </row>
    <row r="44" spans="1:14" s="10" customFormat="1" ht="13.5">
      <c r="A44" s="60" t="s">
        <v>48</v>
      </c>
      <c r="B44" s="61">
        <v>12451.70648</v>
      </c>
      <c r="C44" s="61">
        <v>1417.1463</v>
      </c>
      <c r="D44" s="61">
        <v>7.3073500000000005</v>
      </c>
      <c r="E44" s="61">
        <v>13876.16013</v>
      </c>
      <c r="G44" s="61">
        <v>13916.551210000001</v>
      </c>
      <c r="H44" s="61">
        <v>7.3073500000000005</v>
      </c>
      <c r="I44" s="61">
        <v>13923.85856</v>
      </c>
      <c r="K44" s="77">
        <v>47.69843000000037</v>
      </c>
      <c r="L44" s="97"/>
      <c r="M44" s="97"/>
      <c r="N44" s="97"/>
    </row>
    <row r="45" spans="1:14" s="10" customFormat="1" ht="13.5">
      <c r="A45" s="60" t="s">
        <v>148</v>
      </c>
      <c r="B45" s="61">
        <v>3433.39977</v>
      </c>
      <c r="C45" s="61">
        <v>517.0991</v>
      </c>
      <c r="D45" s="61">
        <v>76.2127</v>
      </c>
      <c r="E45" s="61">
        <v>4026.71157</v>
      </c>
      <c r="G45" s="61">
        <v>3980.40691</v>
      </c>
      <c r="H45" s="61">
        <v>76.2127</v>
      </c>
      <c r="I45" s="61">
        <v>4056.61961</v>
      </c>
      <c r="K45" s="77">
        <v>29.908040000000256</v>
      </c>
      <c r="L45" s="97"/>
      <c r="M45" s="97"/>
      <c r="N45" s="97"/>
    </row>
    <row r="46" spans="1:14" s="10" customFormat="1" ht="13.5">
      <c r="A46" s="60" t="s">
        <v>49</v>
      </c>
      <c r="B46" s="61">
        <v>15847.879290000003</v>
      </c>
      <c r="C46" s="61">
        <v>2035.6688000000001</v>
      </c>
      <c r="D46" s="61">
        <v>79.36185</v>
      </c>
      <c r="E46" s="61">
        <v>17962.90994</v>
      </c>
      <c r="G46" s="61">
        <v>15837.526199999998</v>
      </c>
      <c r="H46" s="61">
        <v>79.36185</v>
      </c>
      <c r="I46" s="61">
        <v>15916.888049999998</v>
      </c>
      <c r="K46" s="77">
        <v>-2046.0218900000036</v>
      </c>
      <c r="L46" s="97"/>
      <c r="M46" s="97"/>
      <c r="N46" s="97"/>
    </row>
    <row r="47" spans="1:14" s="10" customFormat="1" ht="13.5">
      <c r="A47" s="60" t="s">
        <v>50</v>
      </c>
      <c r="B47" s="61">
        <v>2484.0921999999996</v>
      </c>
      <c r="C47" s="61">
        <v>385.963</v>
      </c>
      <c r="D47" s="61">
        <v>0</v>
      </c>
      <c r="E47" s="61">
        <v>2870.0552</v>
      </c>
      <c r="G47" s="61">
        <v>2890.87652</v>
      </c>
      <c r="H47" s="61">
        <v>0</v>
      </c>
      <c r="I47" s="61">
        <v>2890.87652</v>
      </c>
      <c r="K47" s="77">
        <v>20.821320000000014</v>
      </c>
      <c r="L47" s="97"/>
      <c r="M47" s="97"/>
      <c r="N47" s="97"/>
    </row>
    <row r="48" spans="1:14" s="10" customFormat="1" ht="13.5">
      <c r="A48" s="60" t="s">
        <v>167</v>
      </c>
      <c r="B48" s="61">
        <v>4949.119059999999</v>
      </c>
      <c r="C48" s="61">
        <v>640.97018</v>
      </c>
      <c r="D48" s="61">
        <v>13</v>
      </c>
      <c r="E48" s="61">
        <v>5603.089239999999</v>
      </c>
      <c r="G48" s="61">
        <v>5625.09745</v>
      </c>
      <c r="H48" s="61">
        <v>13</v>
      </c>
      <c r="I48" s="61">
        <v>5638.09745</v>
      </c>
      <c r="K48" s="77">
        <v>35.00821000000087</v>
      </c>
      <c r="L48" s="97"/>
      <c r="M48" s="97"/>
      <c r="N48" s="97"/>
    </row>
    <row r="49" spans="1:14" s="10" customFormat="1" ht="13.5">
      <c r="A49" s="60" t="s">
        <v>51</v>
      </c>
      <c r="B49" s="61">
        <v>1474.2875700000002</v>
      </c>
      <c r="C49" s="61">
        <v>112.7744</v>
      </c>
      <c r="D49" s="61">
        <v>0</v>
      </c>
      <c r="E49" s="61">
        <v>1587.0619700000002</v>
      </c>
      <c r="G49" s="61">
        <v>1471.72036</v>
      </c>
      <c r="H49" s="61">
        <v>0</v>
      </c>
      <c r="I49" s="61">
        <v>1471.72036</v>
      </c>
      <c r="K49" s="77">
        <v>-115.34161000000017</v>
      </c>
      <c r="L49" s="97"/>
      <c r="M49" s="97"/>
      <c r="N49" s="97"/>
    </row>
    <row r="50" spans="1:14" s="10" customFormat="1" ht="13.5">
      <c r="A50" s="102" t="s">
        <v>323</v>
      </c>
      <c r="B50" s="61">
        <v>8853.398159999999</v>
      </c>
      <c r="C50" s="61">
        <v>1590.86354</v>
      </c>
      <c r="D50" s="61">
        <v>378.77254999999997</v>
      </c>
      <c r="E50" s="61">
        <v>10823.034249999999</v>
      </c>
      <c r="G50" s="61">
        <v>10513.46435</v>
      </c>
      <c r="H50" s="61">
        <v>378.77254999999997</v>
      </c>
      <c r="I50" s="61">
        <v>10892.2369</v>
      </c>
      <c r="K50" s="77">
        <v>69.20265000000109</v>
      </c>
      <c r="L50" s="97"/>
      <c r="M50" s="97"/>
      <c r="N50" s="97"/>
    </row>
    <row r="51" spans="1:14" s="10" customFormat="1" ht="13.5">
      <c r="A51" s="60" t="s">
        <v>149</v>
      </c>
      <c r="B51" s="61">
        <v>4615.0079399999995</v>
      </c>
      <c r="C51" s="61">
        <v>3243.29717</v>
      </c>
      <c r="D51" s="61">
        <v>125.24839999999999</v>
      </c>
      <c r="E51" s="61">
        <v>7983.55351</v>
      </c>
      <c r="G51" s="61">
        <v>8398.051790000001</v>
      </c>
      <c r="H51" s="61">
        <v>125.24839999999999</v>
      </c>
      <c r="I51" s="61">
        <v>8523.300190000002</v>
      </c>
      <c r="K51" s="77">
        <v>539.746680000002</v>
      </c>
      <c r="L51" s="97"/>
      <c r="M51" s="97"/>
      <c r="N51" s="97"/>
    </row>
    <row r="52" spans="1:14" s="10" customFormat="1" ht="13.5">
      <c r="A52" s="60" t="s">
        <v>97</v>
      </c>
      <c r="B52" s="61">
        <v>3227.9532400000003</v>
      </c>
      <c r="C52" s="61">
        <v>354.16559</v>
      </c>
      <c r="D52" s="61">
        <v>39.662800000000004</v>
      </c>
      <c r="E52" s="61">
        <v>3621.7816300000004</v>
      </c>
      <c r="G52" s="61">
        <v>3484.1158499999997</v>
      </c>
      <c r="H52" s="61">
        <v>39.662800000000004</v>
      </c>
      <c r="I52" s="61">
        <v>3523.7786499999997</v>
      </c>
      <c r="K52" s="77">
        <v>-98.00298000000066</v>
      </c>
      <c r="L52" s="97"/>
      <c r="M52" s="97"/>
      <c r="N52" s="97"/>
    </row>
    <row r="53" spans="1:14" s="10" customFormat="1" ht="13.5">
      <c r="A53" s="60" t="s">
        <v>52</v>
      </c>
      <c r="B53" s="61">
        <v>189.79658000000003</v>
      </c>
      <c r="C53" s="61">
        <v>16.239</v>
      </c>
      <c r="D53" s="61">
        <v>0</v>
      </c>
      <c r="E53" s="61">
        <v>206.03558000000004</v>
      </c>
      <c r="G53" s="61">
        <v>214.62491</v>
      </c>
      <c r="H53" s="61">
        <v>0</v>
      </c>
      <c r="I53" s="61">
        <v>214.62491</v>
      </c>
      <c r="K53" s="77">
        <v>8.589329999999961</v>
      </c>
      <c r="L53" s="97"/>
      <c r="M53" s="97"/>
      <c r="N53" s="97"/>
    </row>
    <row r="54" spans="1:14" s="10" customFormat="1" ht="13.5">
      <c r="A54" s="60" t="s">
        <v>53</v>
      </c>
      <c r="B54" s="61">
        <v>80702.35750000001</v>
      </c>
      <c r="C54" s="61">
        <v>10942</v>
      </c>
      <c r="D54" s="61">
        <v>3243.0261600000003</v>
      </c>
      <c r="E54" s="61">
        <v>94887.38366</v>
      </c>
      <c r="G54" s="61">
        <v>84199.59798</v>
      </c>
      <c r="H54" s="61">
        <v>3243.0261600000003</v>
      </c>
      <c r="I54" s="61">
        <v>87442.62414</v>
      </c>
      <c r="K54" s="77">
        <v>-7444.759520000007</v>
      </c>
      <c r="L54" s="97"/>
      <c r="M54" s="97"/>
      <c r="N54" s="97"/>
    </row>
    <row r="55" spans="1:14" s="10" customFormat="1" ht="13.5">
      <c r="A55" s="60" t="s">
        <v>54</v>
      </c>
      <c r="B55" s="61">
        <v>21664.27712</v>
      </c>
      <c r="C55" s="61">
        <v>2553.70519</v>
      </c>
      <c r="D55" s="61">
        <v>772.606</v>
      </c>
      <c r="E55" s="61">
        <v>24990.58831</v>
      </c>
      <c r="G55" s="61">
        <v>24299.601529999996</v>
      </c>
      <c r="H55" s="61">
        <v>772.606</v>
      </c>
      <c r="I55" s="61">
        <v>25072.207529999996</v>
      </c>
      <c r="K55" s="77">
        <v>81.61921999999686</v>
      </c>
      <c r="L55" s="97"/>
      <c r="M55" s="97"/>
      <c r="N55" s="97"/>
    </row>
    <row r="56" spans="1:14" s="10" customFormat="1" ht="13.5">
      <c r="A56" s="60" t="s">
        <v>28</v>
      </c>
      <c r="B56" s="61">
        <v>419018.37341</v>
      </c>
      <c r="C56" s="61">
        <v>36285.46097</v>
      </c>
      <c r="D56" s="61">
        <v>6951.25627</v>
      </c>
      <c r="E56" s="61">
        <v>462255.09065</v>
      </c>
      <c r="G56" s="61">
        <v>457123.20353999996</v>
      </c>
      <c r="H56" s="61">
        <v>6951.25627</v>
      </c>
      <c r="I56" s="61">
        <v>464074.45981</v>
      </c>
      <c r="K56" s="77">
        <v>1819.3691599999438</v>
      </c>
      <c r="L56" s="97"/>
      <c r="M56" s="97"/>
      <c r="N56" s="97"/>
    </row>
    <row r="57" spans="1:14" s="10" customFormat="1" ht="13.5">
      <c r="A57" s="60" t="s">
        <v>55</v>
      </c>
      <c r="B57" s="61">
        <v>5285.962470000001</v>
      </c>
      <c r="C57" s="61">
        <v>815.2</v>
      </c>
      <c r="D57" s="61">
        <v>36.5</v>
      </c>
      <c r="E57" s="61">
        <v>6137.662470000001</v>
      </c>
      <c r="G57" s="61">
        <v>5713.234600000001</v>
      </c>
      <c r="H57" s="61">
        <v>36.5</v>
      </c>
      <c r="I57" s="61">
        <v>5749.734600000001</v>
      </c>
      <c r="K57" s="77">
        <v>-387.92787000000044</v>
      </c>
      <c r="L57" s="97"/>
      <c r="M57" s="97"/>
      <c r="N57" s="97"/>
    </row>
    <row r="58" spans="1:14" s="10" customFormat="1" ht="13.5">
      <c r="A58" s="60" t="s">
        <v>56</v>
      </c>
      <c r="B58" s="61">
        <v>9745.28568</v>
      </c>
      <c r="C58" s="61">
        <v>917.22698</v>
      </c>
      <c r="D58" s="61">
        <v>228.2925</v>
      </c>
      <c r="E58" s="61">
        <v>10890.80516</v>
      </c>
      <c r="G58" s="61">
        <v>10288.639120000003</v>
      </c>
      <c r="H58" s="61">
        <v>228.2925</v>
      </c>
      <c r="I58" s="61">
        <v>10516.931620000003</v>
      </c>
      <c r="K58" s="77">
        <v>-373.87353999999686</v>
      </c>
      <c r="L58" s="97"/>
      <c r="M58" s="97"/>
      <c r="N58" s="97"/>
    </row>
    <row r="59" spans="1:14" s="10" customFormat="1" ht="13.5">
      <c r="A59" s="102" t="s">
        <v>303</v>
      </c>
      <c r="B59" s="61">
        <v>5664.53242</v>
      </c>
      <c r="C59" s="61">
        <v>579.31905</v>
      </c>
      <c r="D59" s="61">
        <v>19.06265</v>
      </c>
      <c r="E59" s="61">
        <v>6262.9141199999995</v>
      </c>
      <c r="G59" s="61">
        <v>6350.537109999999</v>
      </c>
      <c r="H59" s="61">
        <v>19.06265</v>
      </c>
      <c r="I59" s="61">
        <v>6369.599759999999</v>
      </c>
      <c r="K59" s="77">
        <v>106.6856399999997</v>
      </c>
      <c r="L59" s="97"/>
      <c r="M59" s="97"/>
      <c r="N59" s="97"/>
    </row>
    <row r="60" spans="1:14" s="10" customFormat="1" ht="13.5">
      <c r="A60" s="60" t="s">
        <v>168</v>
      </c>
      <c r="B60" s="61">
        <v>10804.547709999999</v>
      </c>
      <c r="C60" s="61">
        <v>402.30920000000003</v>
      </c>
      <c r="D60" s="61">
        <v>0</v>
      </c>
      <c r="E60" s="61">
        <v>11206.856909999999</v>
      </c>
      <c r="G60" s="61">
        <v>12845.51901</v>
      </c>
      <c r="H60" s="61">
        <v>0</v>
      </c>
      <c r="I60" s="61">
        <v>12845.51901</v>
      </c>
      <c r="K60" s="77">
        <v>1638.6621000000014</v>
      </c>
      <c r="L60" s="97"/>
      <c r="M60" s="97"/>
      <c r="N60" s="97"/>
    </row>
    <row r="61" spans="1:14" s="10" customFormat="1" ht="13.5">
      <c r="A61" s="60" t="s">
        <v>57</v>
      </c>
      <c r="B61" s="61">
        <v>3074.91246</v>
      </c>
      <c r="C61" s="61">
        <v>388.166</v>
      </c>
      <c r="D61" s="61">
        <v>24.351</v>
      </c>
      <c r="E61" s="61">
        <v>3487.4294600000003</v>
      </c>
      <c r="G61" s="61">
        <v>3766.85406</v>
      </c>
      <c r="H61" s="61">
        <v>24.351</v>
      </c>
      <c r="I61" s="61">
        <v>3791.2050600000002</v>
      </c>
      <c r="K61" s="77">
        <v>303.77559999999994</v>
      </c>
      <c r="L61" s="97"/>
      <c r="M61" s="97"/>
      <c r="N61" s="97"/>
    </row>
    <row r="62" spans="1:14" s="10" customFormat="1" ht="13.5">
      <c r="A62" s="60" t="s">
        <v>58</v>
      </c>
      <c r="B62" s="61">
        <v>25242.895239999998</v>
      </c>
      <c r="C62" s="61">
        <v>3264.6478500000003</v>
      </c>
      <c r="D62" s="61">
        <v>72.11535</v>
      </c>
      <c r="E62" s="61">
        <v>28579.65844</v>
      </c>
      <c r="G62" s="61">
        <v>28695.078970000002</v>
      </c>
      <c r="H62" s="61">
        <v>72.11535</v>
      </c>
      <c r="I62" s="61">
        <v>28767.194320000002</v>
      </c>
      <c r="K62" s="77">
        <v>187.5358800000031</v>
      </c>
      <c r="L62" s="97"/>
      <c r="M62" s="97"/>
      <c r="N62" s="97"/>
    </row>
    <row r="63" spans="1:14" s="10" customFormat="1" ht="13.5">
      <c r="A63" s="102" t="s">
        <v>322</v>
      </c>
      <c r="B63" s="61">
        <v>5609.319520000001</v>
      </c>
      <c r="C63" s="61">
        <v>540.2383</v>
      </c>
      <c r="D63" s="61">
        <v>148.7305</v>
      </c>
      <c r="E63" s="61">
        <v>6298.288320000001</v>
      </c>
      <c r="G63" s="61">
        <v>6247.607719999999</v>
      </c>
      <c r="H63" s="61">
        <v>148.7305</v>
      </c>
      <c r="I63" s="61">
        <v>6396.338219999999</v>
      </c>
      <c r="K63" s="77">
        <v>98.04989999999816</v>
      </c>
      <c r="L63" s="97"/>
      <c r="M63" s="97"/>
      <c r="N63" s="97"/>
    </row>
    <row r="64" spans="1:14" s="10" customFormat="1" ht="13.5">
      <c r="A64" s="60" t="s">
        <v>59</v>
      </c>
      <c r="B64" s="61">
        <v>7555.265179999999</v>
      </c>
      <c r="C64" s="61">
        <v>1009.5089</v>
      </c>
      <c r="D64" s="61">
        <v>192.47854999999998</v>
      </c>
      <c r="E64" s="61">
        <v>8757.252629999999</v>
      </c>
      <c r="G64" s="61">
        <v>8667.19095</v>
      </c>
      <c r="H64" s="61">
        <v>192.47854999999998</v>
      </c>
      <c r="I64" s="61">
        <v>8859.6695</v>
      </c>
      <c r="K64" s="77">
        <v>102.41687000000093</v>
      </c>
      <c r="L64" s="97"/>
      <c r="M64" s="97"/>
      <c r="N64" s="97"/>
    </row>
    <row r="65" spans="1:14" s="10" customFormat="1" ht="13.5">
      <c r="A65" s="60" t="s">
        <v>150</v>
      </c>
      <c r="B65" s="61">
        <v>1063.20894</v>
      </c>
      <c r="C65" s="61">
        <v>137.61929999999998</v>
      </c>
      <c r="D65" s="61">
        <v>34.8</v>
      </c>
      <c r="E65" s="61">
        <v>1235.62824</v>
      </c>
      <c r="G65" s="61">
        <v>1235.3686599999996</v>
      </c>
      <c r="H65" s="61">
        <v>34.8</v>
      </c>
      <c r="I65" s="61">
        <v>1270.1686599999996</v>
      </c>
      <c r="K65" s="77">
        <v>34.540419999999585</v>
      </c>
      <c r="L65" s="97"/>
      <c r="M65" s="97"/>
      <c r="N65" s="97"/>
    </row>
    <row r="66" spans="1:14" s="10" customFormat="1" ht="13.5">
      <c r="A66" s="62" t="s">
        <v>151</v>
      </c>
      <c r="B66" s="61">
        <v>1162.3901600000002</v>
      </c>
      <c r="C66" s="61">
        <v>88.32553999999999</v>
      </c>
      <c r="D66" s="61">
        <v>0</v>
      </c>
      <c r="E66" s="61">
        <v>1250.7157000000002</v>
      </c>
      <c r="G66" s="61">
        <v>1190.34818</v>
      </c>
      <c r="H66" s="61">
        <v>0</v>
      </c>
      <c r="I66" s="61">
        <v>1190.34818</v>
      </c>
      <c r="K66" s="77">
        <v>-60.36752000000024</v>
      </c>
      <c r="L66" s="97"/>
      <c r="M66" s="97"/>
      <c r="N66" s="97"/>
    </row>
    <row r="67" spans="1:14" s="10" customFormat="1" ht="13.5">
      <c r="A67" s="60" t="s">
        <v>60</v>
      </c>
      <c r="B67" s="61">
        <v>33097.80268</v>
      </c>
      <c r="C67" s="61">
        <v>1885.25707</v>
      </c>
      <c r="D67" s="61">
        <v>389.2432</v>
      </c>
      <c r="E67" s="61">
        <v>35372.30295</v>
      </c>
      <c r="G67" s="61">
        <v>34144.36668000001</v>
      </c>
      <c r="H67" s="61">
        <v>389.2432</v>
      </c>
      <c r="I67" s="61">
        <v>34533.60988</v>
      </c>
      <c r="K67" s="77">
        <v>-838.6930699999939</v>
      </c>
      <c r="L67" s="97"/>
      <c r="M67" s="97"/>
      <c r="N67" s="97"/>
    </row>
    <row r="68" spans="1:14" s="10" customFormat="1" ht="13.5">
      <c r="A68" s="60" t="s">
        <v>276</v>
      </c>
      <c r="B68" s="61">
        <v>14593.376440000002</v>
      </c>
      <c r="C68" s="61">
        <v>1924.7780899999998</v>
      </c>
      <c r="D68" s="61">
        <v>9.1186</v>
      </c>
      <c r="E68" s="61">
        <v>16527.27313</v>
      </c>
      <c r="G68" s="61">
        <v>14529.158439999997</v>
      </c>
      <c r="H68" s="61">
        <v>9.1186</v>
      </c>
      <c r="I68" s="61">
        <v>14538.277039999997</v>
      </c>
      <c r="K68" s="77">
        <v>-1988.9960900000042</v>
      </c>
      <c r="L68" s="97"/>
      <c r="M68" s="97"/>
      <c r="N68" s="97"/>
    </row>
    <row r="69" spans="1:14" s="10" customFormat="1" ht="13.5">
      <c r="A69" s="102" t="s">
        <v>293</v>
      </c>
      <c r="B69" s="61">
        <v>3332.0270700000005</v>
      </c>
      <c r="C69" s="61">
        <v>390.2234</v>
      </c>
      <c r="D69" s="61">
        <v>222.1</v>
      </c>
      <c r="E69" s="61">
        <v>3944.3504700000003</v>
      </c>
      <c r="G69" s="61">
        <v>3736.43486</v>
      </c>
      <c r="H69" s="61">
        <v>222.1</v>
      </c>
      <c r="I69" s="61">
        <v>3958.5348599999998</v>
      </c>
      <c r="K69" s="77">
        <v>14.18438999999944</v>
      </c>
      <c r="L69" s="97"/>
      <c r="M69" s="97"/>
      <c r="N69" s="97"/>
    </row>
    <row r="70" spans="1:14" s="10" customFormat="1" ht="13.5">
      <c r="A70" s="60" t="s">
        <v>61</v>
      </c>
      <c r="B70" s="61">
        <v>15242.69858</v>
      </c>
      <c r="C70" s="61">
        <v>2141.4708</v>
      </c>
      <c r="D70" s="61">
        <v>409.94945</v>
      </c>
      <c r="E70" s="61">
        <v>17794.11883</v>
      </c>
      <c r="G70" s="61">
        <v>17488.41909</v>
      </c>
      <c r="H70" s="61">
        <v>409.94945</v>
      </c>
      <c r="I70" s="61">
        <v>17898.36854</v>
      </c>
      <c r="K70" s="77">
        <v>104.24971000000005</v>
      </c>
      <c r="L70" s="97"/>
      <c r="M70" s="97"/>
      <c r="N70" s="97"/>
    </row>
    <row r="71" spans="1:14" s="10" customFormat="1" ht="13.5">
      <c r="A71" s="60" t="s">
        <v>62</v>
      </c>
      <c r="B71" s="61">
        <v>6354.98671</v>
      </c>
      <c r="C71" s="61">
        <v>365.84933</v>
      </c>
      <c r="D71" s="61">
        <v>252.5074</v>
      </c>
      <c r="E71" s="61">
        <v>6973.343440000001</v>
      </c>
      <c r="G71" s="61">
        <v>7480.816470000001</v>
      </c>
      <c r="H71" s="61">
        <v>252.5074</v>
      </c>
      <c r="I71" s="61">
        <v>7733.323870000001</v>
      </c>
      <c r="K71" s="77">
        <v>759.9804300000005</v>
      </c>
      <c r="L71" s="97"/>
      <c r="M71" s="97"/>
      <c r="N71" s="97"/>
    </row>
    <row r="72" spans="1:14" s="10" customFormat="1" ht="13.5">
      <c r="A72" s="60" t="s">
        <v>63</v>
      </c>
      <c r="B72" s="61">
        <v>12336.44557</v>
      </c>
      <c r="C72" s="61">
        <v>1617.5443</v>
      </c>
      <c r="D72" s="61">
        <v>256.6681</v>
      </c>
      <c r="E72" s="61">
        <v>14210.65797</v>
      </c>
      <c r="G72" s="61">
        <v>14182.892590000001</v>
      </c>
      <c r="H72" s="61">
        <v>256.6681</v>
      </c>
      <c r="I72" s="61">
        <v>14439.560690000002</v>
      </c>
      <c r="K72" s="77">
        <v>228.90272000000186</v>
      </c>
      <c r="L72" s="97"/>
      <c r="M72" s="97"/>
      <c r="N72" s="97"/>
    </row>
    <row r="73" spans="1:14" s="10" customFormat="1" ht="13.5">
      <c r="A73" s="60" t="s">
        <v>64</v>
      </c>
      <c r="B73" s="61">
        <v>4544.1465499999995</v>
      </c>
      <c r="C73" s="61">
        <v>458.37611</v>
      </c>
      <c r="D73" s="61">
        <v>0</v>
      </c>
      <c r="E73" s="61">
        <v>5002.52266</v>
      </c>
      <c r="G73" s="61">
        <v>5064.98916</v>
      </c>
      <c r="H73" s="61">
        <v>0</v>
      </c>
      <c r="I73" s="61">
        <v>5064.98916</v>
      </c>
      <c r="K73" s="77">
        <v>62.46650000000045</v>
      </c>
      <c r="L73" s="97"/>
      <c r="M73" s="97"/>
      <c r="N73" s="97"/>
    </row>
    <row r="74" spans="1:14" s="10" customFormat="1" ht="13.5">
      <c r="A74" s="60" t="s">
        <v>65</v>
      </c>
      <c r="B74" s="61">
        <v>1400.5588599999999</v>
      </c>
      <c r="C74" s="61">
        <v>102.99969999999999</v>
      </c>
      <c r="D74" s="61">
        <v>0</v>
      </c>
      <c r="E74" s="61">
        <v>1503.55856</v>
      </c>
      <c r="G74" s="61">
        <v>1495.8051300000002</v>
      </c>
      <c r="H74" s="61">
        <v>0</v>
      </c>
      <c r="I74" s="61">
        <v>1495.8051300000002</v>
      </c>
      <c r="K74" s="77">
        <v>-7.753429999999753</v>
      </c>
      <c r="L74" s="97"/>
      <c r="M74" s="97"/>
      <c r="N74" s="97"/>
    </row>
    <row r="75" spans="1:14" s="10" customFormat="1" ht="13.5">
      <c r="A75" s="60" t="s">
        <v>66</v>
      </c>
      <c r="B75" s="61">
        <v>4013.708800000001</v>
      </c>
      <c r="C75" s="61">
        <v>227.92689000000001</v>
      </c>
      <c r="D75" s="61">
        <v>93.80367</v>
      </c>
      <c r="E75" s="61">
        <v>4335.43936</v>
      </c>
      <c r="G75" s="61">
        <v>4379.521739999999</v>
      </c>
      <c r="H75" s="61">
        <v>93.80367</v>
      </c>
      <c r="I75" s="61">
        <v>4473.3254099999995</v>
      </c>
      <c r="K75" s="77">
        <v>137.88604999999916</v>
      </c>
      <c r="L75" s="97"/>
      <c r="M75" s="97"/>
      <c r="N75" s="97"/>
    </row>
    <row r="76" spans="1:14" s="10" customFormat="1" ht="13.5">
      <c r="A76" s="60" t="s">
        <v>67</v>
      </c>
      <c r="B76" s="61">
        <v>8910.587629999998</v>
      </c>
      <c r="C76" s="61">
        <v>1199.0284000000001</v>
      </c>
      <c r="D76" s="61">
        <v>26</v>
      </c>
      <c r="E76" s="61">
        <v>10135.61603</v>
      </c>
      <c r="G76" s="61">
        <v>10495.097390000003</v>
      </c>
      <c r="H76" s="61">
        <v>26</v>
      </c>
      <c r="I76" s="61">
        <v>10521.097390000003</v>
      </c>
      <c r="K76" s="77">
        <v>385.4813600000034</v>
      </c>
      <c r="L76" s="97"/>
      <c r="M76" s="97"/>
      <c r="N76" s="97"/>
    </row>
    <row r="77" spans="1:14" s="10" customFormat="1" ht="13.5">
      <c r="A77" s="60" t="s">
        <v>30</v>
      </c>
      <c r="B77" s="61">
        <v>4154.91191</v>
      </c>
      <c r="C77" s="61">
        <v>234.18531</v>
      </c>
      <c r="D77" s="61">
        <v>143</v>
      </c>
      <c r="E77" s="61">
        <v>4532.09722</v>
      </c>
      <c r="G77" s="61">
        <v>4361.93248</v>
      </c>
      <c r="H77" s="61">
        <v>143</v>
      </c>
      <c r="I77" s="61">
        <v>4504.93248</v>
      </c>
      <c r="K77" s="77">
        <v>-27.164739999999256</v>
      </c>
      <c r="L77" s="97"/>
      <c r="M77" s="97"/>
      <c r="N77" s="97"/>
    </row>
    <row r="78" spans="1:14" s="10" customFormat="1" ht="13.5">
      <c r="A78" s="60" t="s">
        <v>68</v>
      </c>
      <c r="B78" s="61">
        <v>4023.35086</v>
      </c>
      <c r="C78" s="61">
        <v>460.18745</v>
      </c>
      <c r="D78" s="61">
        <v>0</v>
      </c>
      <c r="E78" s="61">
        <v>4483.53831</v>
      </c>
      <c r="G78" s="61">
        <v>4662.721129999999</v>
      </c>
      <c r="H78" s="61">
        <v>0</v>
      </c>
      <c r="I78" s="61">
        <v>4662.721129999999</v>
      </c>
      <c r="K78" s="77">
        <v>179.18281999999908</v>
      </c>
      <c r="L78" s="97"/>
      <c r="M78" s="97"/>
      <c r="N78" s="97"/>
    </row>
    <row r="79" spans="1:14" s="10" customFormat="1" ht="13.5">
      <c r="A79" s="60" t="s">
        <v>69</v>
      </c>
      <c r="B79" s="61">
        <v>44022.56845</v>
      </c>
      <c r="C79" s="61">
        <v>2518.53255</v>
      </c>
      <c r="D79" s="61">
        <v>181.90789999999998</v>
      </c>
      <c r="E79" s="61">
        <v>46723.0089</v>
      </c>
      <c r="G79" s="61">
        <v>47837.12433</v>
      </c>
      <c r="H79" s="61">
        <v>181.90789999999998</v>
      </c>
      <c r="I79" s="61">
        <v>48019.03223</v>
      </c>
      <c r="K79" s="77">
        <v>1296.0233299999963</v>
      </c>
      <c r="L79" s="97"/>
      <c r="M79" s="97"/>
      <c r="N79" s="97"/>
    </row>
    <row r="80" spans="1:14" s="10" customFormat="1" ht="13.5">
      <c r="A80" s="60" t="s">
        <v>70</v>
      </c>
      <c r="B80" s="61">
        <v>1941.79918</v>
      </c>
      <c r="C80" s="61">
        <v>289.39365000000004</v>
      </c>
      <c r="D80" s="61">
        <v>25.71965</v>
      </c>
      <c r="E80" s="61">
        <v>2256.91248</v>
      </c>
      <c r="G80" s="61">
        <v>2591.0837100000003</v>
      </c>
      <c r="H80" s="61">
        <v>25.71965</v>
      </c>
      <c r="I80" s="61">
        <v>2616.8033600000003</v>
      </c>
      <c r="K80" s="77">
        <v>359.8908800000004</v>
      </c>
      <c r="L80" s="97"/>
      <c r="M80" s="97"/>
      <c r="N80" s="97"/>
    </row>
    <row r="81" spans="1:14" s="10" customFormat="1" ht="13.5">
      <c r="A81" s="60" t="s">
        <v>71</v>
      </c>
      <c r="B81" s="61">
        <v>2667.4628499999994</v>
      </c>
      <c r="C81" s="61">
        <v>146.19893</v>
      </c>
      <c r="D81" s="61">
        <v>20.8</v>
      </c>
      <c r="E81" s="61">
        <v>2834.4617799999996</v>
      </c>
      <c r="G81" s="61">
        <v>3024.48947</v>
      </c>
      <c r="H81" s="61">
        <v>20.8</v>
      </c>
      <c r="I81" s="61">
        <v>3045.28947</v>
      </c>
      <c r="K81" s="77">
        <v>210.82769000000053</v>
      </c>
      <c r="L81" s="97"/>
      <c r="M81" s="97"/>
      <c r="N81" s="97"/>
    </row>
    <row r="82" spans="1:14" s="10" customFormat="1" ht="13.5">
      <c r="A82" s="60" t="s">
        <v>72</v>
      </c>
      <c r="B82" s="61">
        <v>7074.974080000001</v>
      </c>
      <c r="C82" s="109">
        <v>966.3798</v>
      </c>
      <c r="D82" s="61">
        <v>0</v>
      </c>
      <c r="E82" s="61">
        <v>8041.353880000001</v>
      </c>
      <c r="G82" s="61">
        <v>7984.179349999999</v>
      </c>
      <c r="H82" s="61">
        <v>0</v>
      </c>
      <c r="I82" s="61">
        <v>7984.179349999999</v>
      </c>
      <c r="K82" s="77">
        <v>-57.17453000000114</v>
      </c>
      <c r="L82" s="97"/>
      <c r="M82" s="97"/>
      <c r="N82" s="97"/>
    </row>
    <row r="83" spans="1:14" s="10" customFormat="1" ht="13.5">
      <c r="A83" s="60" t="s">
        <v>73</v>
      </c>
      <c r="B83" s="61">
        <v>3181.0912700000003</v>
      </c>
      <c r="C83" s="61">
        <v>317.81036</v>
      </c>
      <c r="D83" s="61">
        <v>0</v>
      </c>
      <c r="E83" s="61">
        <v>3498.9016300000003</v>
      </c>
      <c r="G83" s="61">
        <v>3342.52733</v>
      </c>
      <c r="H83" s="61">
        <v>0</v>
      </c>
      <c r="I83" s="61">
        <v>3342.52733</v>
      </c>
      <c r="K83" s="77">
        <v>-156.3743000000004</v>
      </c>
      <c r="L83" s="97"/>
      <c r="M83" s="97"/>
      <c r="N83" s="97"/>
    </row>
    <row r="84" spans="1:14" s="10" customFormat="1" ht="13.5">
      <c r="A84" s="60" t="s">
        <v>74</v>
      </c>
      <c r="B84" s="61">
        <v>8297.41515</v>
      </c>
      <c r="C84" s="61">
        <v>478.4778</v>
      </c>
      <c r="D84" s="61">
        <v>30</v>
      </c>
      <c r="E84" s="61">
        <v>8805.892950000001</v>
      </c>
      <c r="G84" s="61">
        <v>9046.37439</v>
      </c>
      <c r="H84" s="61">
        <v>30</v>
      </c>
      <c r="I84" s="61">
        <v>9076.37439</v>
      </c>
      <c r="K84" s="77">
        <v>270.48143999999957</v>
      </c>
      <c r="L84" s="97"/>
      <c r="M84" s="97"/>
      <c r="N84" s="97"/>
    </row>
    <row r="85" spans="1:14" s="10" customFormat="1" ht="13.5">
      <c r="A85" s="60" t="s">
        <v>286</v>
      </c>
      <c r="B85" s="61">
        <v>1724.1806400000003</v>
      </c>
      <c r="C85" s="61">
        <v>319.8244</v>
      </c>
      <c r="D85" s="61">
        <v>229.67132999999998</v>
      </c>
      <c r="E85" s="61">
        <v>2273.67637</v>
      </c>
      <c r="G85" s="61">
        <v>2016.2543500000004</v>
      </c>
      <c r="H85" s="61">
        <v>229.67132999999998</v>
      </c>
      <c r="I85" s="61">
        <v>2245.9256800000003</v>
      </c>
      <c r="K85" s="77">
        <v>-27.75068999999985</v>
      </c>
      <c r="L85" s="97"/>
      <c r="M85" s="97"/>
      <c r="N85" s="97"/>
    </row>
    <row r="86" spans="1:14" s="10" customFormat="1" ht="13.5">
      <c r="A86" s="60" t="s">
        <v>75</v>
      </c>
      <c r="B86" s="61">
        <v>5189.933109999999</v>
      </c>
      <c r="C86" s="61">
        <v>674.0379499999999</v>
      </c>
      <c r="D86" s="61">
        <v>48.4875</v>
      </c>
      <c r="E86" s="61">
        <v>5912.458559999999</v>
      </c>
      <c r="G86" s="61">
        <v>6040.786690000001</v>
      </c>
      <c r="H86" s="61">
        <v>48.4875</v>
      </c>
      <c r="I86" s="61">
        <v>6089.274190000001</v>
      </c>
      <c r="K86" s="77">
        <v>176.81563000000187</v>
      </c>
      <c r="L86" s="97"/>
      <c r="M86" s="97"/>
      <c r="N86" s="97"/>
    </row>
    <row r="87" spans="1:14" s="10" customFormat="1" ht="13.5">
      <c r="A87" s="60" t="s">
        <v>76</v>
      </c>
      <c r="B87" s="61">
        <v>8338.725820000001</v>
      </c>
      <c r="C87" s="61">
        <v>989.3121</v>
      </c>
      <c r="D87" s="61">
        <v>47</v>
      </c>
      <c r="E87" s="61">
        <v>9375.03792</v>
      </c>
      <c r="G87" s="61">
        <v>9330.290920000001</v>
      </c>
      <c r="H87" s="61">
        <v>47</v>
      </c>
      <c r="I87" s="61">
        <v>9377.290920000001</v>
      </c>
      <c r="K87" s="77">
        <v>2.253000000000611</v>
      </c>
      <c r="L87" s="97"/>
      <c r="M87" s="97"/>
      <c r="N87" s="97"/>
    </row>
    <row r="88" spans="1:14" s="10" customFormat="1" ht="13.5">
      <c r="A88" s="60" t="s">
        <v>77</v>
      </c>
      <c r="B88" s="61">
        <v>5352.5994</v>
      </c>
      <c r="C88" s="61">
        <v>300.72435</v>
      </c>
      <c r="D88" s="61">
        <v>271.3</v>
      </c>
      <c r="E88" s="61">
        <v>5924.623750000001</v>
      </c>
      <c r="G88" s="61">
        <v>6002.8715999999995</v>
      </c>
      <c r="H88" s="61">
        <v>271.3</v>
      </c>
      <c r="I88" s="61">
        <v>6274.1716</v>
      </c>
      <c r="K88" s="77">
        <v>349.547849999999</v>
      </c>
      <c r="L88" s="97"/>
      <c r="M88" s="97"/>
      <c r="N88" s="97"/>
    </row>
    <row r="89" spans="1:14" s="10" customFormat="1" ht="13.5">
      <c r="A89" s="102" t="s">
        <v>294</v>
      </c>
      <c r="B89" s="61">
        <v>3290.56707</v>
      </c>
      <c r="C89" s="61">
        <v>273.76529999999997</v>
      </c>
      <c r="D89" s="61">
        <v>0</v>
      </c>
      <c r="E89" s="61">
        <v>3564.33237</v>
      </c>
      <c r="G89" s="61">
        <v>4296.183659999999</v>
      </c>
      <c r="H89" s="61">
        <v>0</v>
      </c>
      <c r="I89" s="61">
        <v>4296.183659999999</v>
      </c>
      <c r="K89" s="77">
        <v>731.8512899999987</v>
      </c>
      <c r="L89" s="97"/>
      <c r="M89" s="97"/>
      <c r="N89" s="97"/>
    </row>
    <row r="90" spans="1:14" s="10" customFormat="1" ht="13.5">
      <c r="A90" s="60" t="s">
        <v>78</v>
      </c>
      <c r="B90" s="61">
        <v>9178.609080000002</v>
      </c>
      <c r="C90" s="61">
        <v>1302.2018999999998</v>
      </c>
      <c r="D90" s="61">
        <v>77.3</v>
      </c>
      <c r="E90" s="61">
        <v>10558.110980000001</v>
      </c>
      <c r="G90" s="61">
        <v>10525.308450000004</v>
      </c>
      <c r="H90" s="61">
        <v>77.3</v>
      </c>
      <c r="I90" s="61">
        <v>10602.608450000003</v>
      </c>
      <c r="K90" s="77">
        <v>44.49747000000207</v>
      </c>
      <c r="L90" s="97"/>
      <c r="M90" s="97"/>
      <c r="N90" s="97"/>
    </row>
    <row r="91" spans="1:14" s="10" customFormat="1" ht="13.5">
      <c r="A91" s="60" t="s">
        <v>289</v>
      </c>
      <c r="B91" s="61">
        <v>7631.15621</v>
      </c>
      <c r="C91" s="61">
        <v>1105.4267</v>
      </c>
      <c r="D91" s="61">
        <v>11.45</v>
      </c>
      <c r="E91" s="61">
        <v>8748.03291</v>
      </c>
      <c r="G91" s="61">
        <v>8762.84911</v>
      </c>
      <c r="H91" s="61">
        <v>11.45</v>
      </c>
      <c r="I91" s="61">
        <v>8774.29911</v>
      </c>
      <c r="K91" s="77">
        <v>26.266200000000026</v>
      </c>
      <c r="L91" s="97"/>
      <c r="M91" s="97"/>
      <c r="N91" s="97"/>
    </row>
    <row r="92" spans="1:14" s="10" customFormat="1" ht="13.5">
      <c r="A92" s="60" t="s">
        <v>79</v>
      </c>
      <c r="B92" s="61">
        <v>2399.80135</v>
      </c>
      <c r="C92" s="61">
        <v>275.3567</v>
      </c>
      <c r="D92" s="61">
        <v>0</v>
      </c>
      <c r="E92" s="61">
        <v>2675.15805</v>
      </c>
      <c r="G92" s="61">
        <v>2696.6971999999996</v>
      </c>
      <c r="H92" s="61">
        <v>0</v>
      </c>
      <c r="I92" s="61">
        <v>2696.6971999999996</v>
      </c>
      <c r="K92" s="77">
        <v>21.53914999999961</v>
      </c>
      <c r="L92" s="97"/>
      <c r="M92" s="97"/>
      <c r="N92" s="97"/>
    </row>
    <row r="93" spans="1:14" s="10" customFormat="1" ht="13.5">
      <c r="A93" s="60" t="s">
        <v>278</v>
      </c>
      <c r="B93" s="61">
        <v>9038.368970000001</v>
      </c>
      <c r="C93" s="61">
        <v>2604.89</v>
      </c>
      <c r="D93" s="61">
        <v>0</v>
      </c>
      <c r="E93" s="61">
        <v>11643.25897</v>
      </c>
      <c r="G93" s="61">
        <v>10819.69381</v>
      </c>
      <c r="H93" s="61">
        <v>0</v>
      </c>
      <c r="I93" s="61">
        <v>10819.69381</v>
      </c>
      <c r="K93" s="77">
        <v>-823.5651600000001</v>
      </c>
      <c r="L93" s="97"/>
      <c r="M93" s="97"/>
      <c r="N93" s="97"/>
    </row>
    <row r="94" spans="1:14" s="10" customFormat="1" ht="13.5">
      <c r="A94" s="60" t="s">
        <v>80</v>
      </c>
      <c r="B94" s="61">
        <v>23389.99499</v>
      </c>
      <c r="C94" s="61">
        <v>2088.93215</v>
      </c>
      <c r="D94" s="61">
        <v>195.29579999999999</v>
      </c>
      <c r="E94" s="61">
        <v>25674.22294</v>
      </c>
      <c r="G94" s="61">
        <v>24198.33236</v>
      </c>
      <c r="H94" s="61">
        <v>195.29579999999999</v>
      </c>
      <c r="I94" s="61">
        <v>24393.62816</v>
      </c>
      <c r="K94" s="77">
        <v>-1280.5947799999994</v>
      </c>
      <c r="L94" s="97"/>
      <c r="M94" s="97"/>
      <c r="N94" s="97"/>
    </row>
    <row r="95" spans="1:14" s="10" customFormat="1" ht="13.5">
      <c r="A95" s="60" t="s">
        <v>81</v>
      </c>
      <c r="B95" s="61">
        <v>10223.53052</v>
      </c>
      <c r="C95" s="61">
        <v>1028.43525</v>
      </c>
      <c r="D95" s="61">
        <v>181.4</v>
      </c>
      <c r="E95" s="61">
        <v>11433.36577</v>
      </c>
      <c r="G95" s="61">
        <v>11361.73264</v>
      </c>
      <c r="H95" s="61">
        <v>181.4</v>
      </c>
      <c r="I95" s="61">
        <v>11543.13264</v>
      </c>
      <c r="K95" s="77">
        <v>109.76686999999947</v>
      </c>
      <c r="L95" s="97"/>
      <c r="M95" s="97"/>
      <c r="N95" s="97"/>
    </row>
    <row r="96" spans="1:14" s="10" customFormat="1" ht="13.5">
      <c r="A96" s="60" t="s">
        <v>95</v>
      </c>
      <c r="B96" s="61">
        <v>8558.02516</v>
      </c>
      <c r="C96" s="61">
        <v>1190.84184</v>
      </c>
      <c r="D96" s="61">
        <v>56.9</v>
      </c>
      <c r="E96" s="61">
        <v>9805.767</v>
      </c>
      <c r="G96" s="61">
        <v>9851.323000000002</v>
      </c>
      <c r="H96" s="61">
        <v>56.9</v>
      </c>
      <c r="I96" s="61">
        <v>9908.223000000002</v>
      </c>
      <c r="K96" s="77">
        <v>102.45600000000195</v>
      </c>
      <c r="L96" s="97"/>
      <c r="M96" s="97"/>
      <c r="N96" s="97"/>
    </row>
    <row r="97" spans="1:14" s="10" customFormat="1" ht="13.5">
      <c r="A97" s="60" t="s">
        <v>83</v>
      </c>
      <c r="B97" s="61">
        <v>12864.745079999999</v>
      </c>
      <c r="C97" s="61">
        <v>791.7437</v>
      </c>
      <c r="D97" s="61">
        <v>87.25869999999999</v>
      </c>
      <c r="E97" s="61">
        <v>13743.74748</v>
      </c>
      <c r="G97" s="61">
        <v>13614.64331</v>
      </c>
      <c r="H97" s="61">
        <v>87.25869999999999</v>
      </c>
      <c r="I97" s="61">
        <v>13701.90201</v>
      </c>
      <c r="K97" s="77">
        <v>-41.845470000000205</v>
      </c>
      <c r="L97" s="97"/>
      <c r="M97" s="97"/>
      <c r="N97" s="97"/>
    </row>
    <row r="98" spans="1:14" s="10" customFormat="1" ht="13.5">
      <c r="A98" s="60" t="s">
        <v>169</v>
      </c>
      <c r="B98" s="61">
        <v>2515.9019399999997</v>
      </c>
      <c r="C98" s="61">
        <v>466.93501000000003</v>
      </c>
      <c r="D98" s="61">
        <v>8.5</v>
      </c>
      <c r="E98" s="61">
        <v>2991.33695</v>
      </c>
      <c r="G98" s="61">
        <v>2985.7302000000004</v>
      </c>
      <c r="H98" s="61">
        <v>8.5</v>
      </c>
      <c r="I98" s="61">
        <v>2994.2302000000004</v>
      </c>
      <c r="K98" s="77">
        <v>2.893250000000535</v>
      </c>
      <c r="L98" s="97"/>
      <c r="M98" s="97"/>
      <c r="N98" s="97"/>
    </row>
    <row r="99" spans="1:14" s="10" customFormat="1" ht="13.5">
      <c r="A99" s="60" t="s">
        <v>170</v>
      </c>
      <c r="B99" s="61">
        <v>7069.689729999999</v>
      </c>
      <c r="C99" s="61">
        <v>877.13835</v>
      </c>
      <c r="D99" s="61">
        <v>174</v>
      </c>
      <c r="E99" s="61">
        <v>8120.828079999999</v>
      </c>
      <c r="G99" s="61">
        <v>7627.30894</v>
      </c>
      <c r="H99" s="61">
        <v>174</v>
      </c>
      <c r="I99" s="61">
        <v>7801.30894</v>
      </c>
      <c r="K99" s="77">
        <v>-319.5191399999994</v>
      </c>
      <c r="L99" s="97"/>
      <c r="M99" s="97"/>
      <c r="N99" s="97"/>
    </row>
    <row r="100" spans="1:14" s="10" customFormat="1" ht="13.5">
      <c r="A100" s="60" t="s">
        <v>287</v>
      </c>
      <c r="B100" s="61">
        <v>3540.6827799999996</v>
      </c>
      <c r="C100" s="61">
        <v>453.6</v>
      </c>
      <c r="D100" s="61">
        <v>0</v>
      </c>
      <c r="E100" s="61">
        <v>3994.2827799999995</v>
      </c>
      <c r="G100" s="61">
        <v>4068.7294900000006</v>
      </c>
      <c r="H100" s="61">
        <v>0</v>
      </c>
      <c r="I100" s="61">
        <v>4068.7294900000006</v>
      </c>
      <c r="K100" s="77">
        <v>74.44671000000108</v>
      </c>
      <c r="L100" s="97"/>
      <c r="M100" s="97"/>
      <c r="N100" s="97"/>
    </row>
    <row r="101" spans="1:14" s="87" customFormat="1" ht="22.5" customHeight="1">
      <c r="A101" s="120" t="s">
        <v>307</v>
      </c>
      <c r="B101" s="121">
        <f>SUM(B4:B100)</f>
        <v>1356385.42103</v>
      </c>
      <c r="C101" s="121">
        <f aca="true" t="shared" si="0" ref="C101:K101">SUM(C4:C100)</f>
        <v>136076.66734999997</v>
      </c>
      <c r="D101" s="121">
        <f t="shared" si="0"/>
        <v>22359.463289999996</v>
      </c>
      <c r="E101" s="121">
        <f t="shared" si="0"/>
        <v>1514821.5516700004</v>
      </c>
      <c r="F101" s="121"/>
      <c r="G101" s="121">
        <f t="shared" si="0"/>
        <v>1478373.6128</v>
      </c>
      <c r="H101" s="121">
        <f t="shared" si="0"/>
        <v>22359.463289999996</v>
      </c>
      <c r="I101" s="121">
        <f t="shared" si="0"/>
        <v>1500733.0760900006</v>
      </c>
      <c r="J101" s="121">
        <f t="shared" si="0"/>
        <v>0</v>
      </c>
      <c r="K101" s="121">
        <f t="shared" si="0"/>
        <v>-14088.475580000042</v>
      </c>
      <c r="L101" s="119"/>
      <c r="M101" s="97"/>
      <c r="N101" s="97"/>
    </row>
    <row r="102" spans="1:14" s="10" customFormat="1" ht="18" customHeight="1">
      <c r="A102" s="102" t="s">
        <v>348</v>
      </c>
      <c r="B102" s="61">
        <v>8108.873619999999</v>
      </c>
      <c r="C102" s="61">
        <v>749.55011</v>
      </c>
      <c r="D102" s="61">
        <v>539.7813100000001</v>
      </c>
      <c r="E102" s="61">
        <v>9398.205039999999</v>
      </c>
      <c r="G102" s="61">
        <v>8935.32409</v>
      </c>
      <c r="H102" s="61">
        <v>539.7813100000001</v>
      </c>
      <c r="I102" s="61">
        <v>9475.1054</v>
      </c>
      <c r="K102" s="77">
        <v>76.90036000000146</v>
      </c>
      <c r="L102" s="97"/>
      <c r="M102" s="97"/>
      <c r="N102" s="97"/>
    </row>
    <row r="103" spans="1:14" s="10" customFormat="1" ht="13.5">
      <c r="A103" s="102" t="s">
        <v>370</v>
      </c>
      <c r="B103" s="61">
        <v>20808.736209999995</v>
      </c>
      <c r="C103" s="61">
        <v>1055.0046</v>
      </c>
      <c r="D103" s="61">
        <v>553.3711</v>
      </c>
      <c r="E103" s="61">
        <v>22417.111909999996</v>
      </c>
      <c r="G103" s="61">
        <v>21873.71359</v>
      </c>
      <c r="H103" s="61">
        <v>553.3711</v>
      </c>
      <c r="I103" s="61">
        <v>22427.08469</v>
      </c>
      <c r="K103" s="77">
        <v>9.972780000003695</v>
      </c>
      <c r="L103" s="97"/>
      <c r="M103" s="97"/>
      <c r="N103" s="97"/>
    </row>
    <row r="104" spans="1:14" s="10" customFormat="1" ht="12.75" customHeight="1">
      <c r="A104" s="102" t="s">
        <v>315</v>
      </c>
      <c r="B104" s="61">
        <v>198855.96612</v>
      </c>
      <c r="C104" s="61">
        <v>8057.01041</v>
      </c>
      <c r="D104" s="61">
        <v>12456.31941</v>
      </c>
      <c r="E104" s="61">
        <v>219369.29593999998</v>
      </c>
      <c r="G104" s="61">
        <v>199962.76176</v>
      </c>
      <c r="H104" s="61">
        <v>12456.31941</v>
      </c>
      <c r="I104" s="61">
        <v>212419.08117</v>
      </c>
      <c r="K104" s="77">
        <v>-6950.214769999991</v>
      </c>
      <c r="L104" s="97"/>
      <c r="M104" s="97"/>
      <c r="N104" s="97"/>
    </row>
    <row r="105" spans="1:14" s="10" customFormat="1" ht="13.5">
      <c r="A105" s="102" t="s">
        <v>350</v>
      </c>
      <c r="B105" s="61">
        <v>10586.60237</v>
      </c>
      <c r="C105" s="61">
        <v>594.42462</v>
      </c>
      <c r="D105" s="61">
        <v>220.7129</v>
      </c>
      <c r="E105" s="61">
        <v>11401.73989</v>
      </c>
      <c r="G105" s="61">
        <v>12994.73444</v>
      </c>
      <c r="H105" s="61">
        <v>220.7129</v>
      </c>
      <c r="I105" s="61">
        <v>13215.44734</v>
      </c>
      <c r="K105" s="77">
        <v>1813.7074499999999</v>
      </c>
      <c r="L105" s="97"/>
      <c r="M105" s="97"/>
      <c r="N105" s="97"/>
    </row>
    <row r="106" spans="1:14" s="10" customFormat="1" ht="13.5">
      <c r="A106" s="159" t="s">
        <v>371</v>
      </c>
      <c r="B106" s="61">
        <v>9693.40201</v>
      </c>
      <c r="C106" s="61">
        <v>758.2521</v>
      </c>
      <c r="D106" s="61">
        <v>263.50325</v>
      </c>
      <c r="E106" s="61">
        <v>10715.15736</v>
      </c>
      <c r="G106" s="61">
        <v>9518.75383</v>
      </c>
      <c r="H106" s="61">
        <v>263.50325</v>
      </c>
      <c r="I106" s="61">
        <v>9782.25708</v>
      </c>
      <c r="K106" s="77">
        <v>-932.9002799999998</v>
      </c>
      <c r="L106" s="97"/>
      <c r="M106" s="97"/>
      <c r="N106" s="97"/>
    </row>
    <row r="107" spans="1:14" s="10" customFormat="1" ht="13.5">
      <c r="A107" s="102" t="s">
        <v>351</v>
      </c>
      <c r="B107" s="61">
        <v>21642.346479999997</v>
      </c>
      <c r="C107" s="61">
        <v>2753.2966</v>
      </c>
      <c r="D107" s="61">
        <v>2156.8033</v>
      </c>
      <c r="E107" s="61">
        <v>26552.446379999998</v>
      </c>
      <c r="G107" s="61">
        <v>23403.67089</v>
      </c>
      <c r="H107" s="61">
        <v>2156.8033</v>
      </c>
      <c r="I107" s="61">
        <v>25560.47419</v>
      </c>
      <c r="K107" s="77">
        <v>-991.9721899999968</v>
      </c>
      <c r="L107" s="97"/>
      <c r="M107" s="97"/>
      <c r="N107" s="97"/>
    </row>
    <row r="108" spans="1:14" s="10" customFormat="1" ht="13.5">
      <c r="A108" s="102" t="s">
        <v>352</v>
      </c>
      <c r="B108" s="61">
        <v>73154.47393000001</v>
      </c>
      <c r="C108" s="61">
        <v>6586.799550000001</v>
      </c>
      <c r="D108" s="61">
        <v>3525.5557000000003</v>
      </c>
      <c r="E108" s="61">
        <v>83266.82918</v>
      </c>
      <c r="G108" s="61">
        <v>75920.29583</v>
      </c>
      <c r="H108" s="61">
        <v>3525.5557000000003</v>
      </c>
      <c r="I108" s="61">
        <v>79445.85153</v>
      </c>
      <c r="K108" s="77">
        <v>-3820.9776500000007</v>
      </c>
      <c r="L108" s="97"/>
      <c r="M108" s="97"/>
      <c r="N108" s="97"/>
    </row>
    <row r="109" spans="1:14" s="10" customFormat="1" ht="13.5">
      <c r="A109" s="102" t="s">
        <v>353</v>
      </c>
      <c r="B109" s="61">
        <v>7082.099200000001</v>
      </c>
      <c r="C109" s="61">
        <v>814.00675</v>
      </c>
      <c r="D109" s="61">
        <v>241.0185</v>
      </c>
      <c r="E109" s="61">
        <v>8137.124450000001</v>
      </c>
      <c r="G109" s="61">
        <v>7685.25166</v>
      </c>
      <c r="H109" s="61">
        <v>241.0185</v>
      </c>
      <c r="I109" s="61">
        <v>7926.27016</v>
      </c>
      <c r="K109" s="77">
        <v>-210.85429000000113</v>
      </c>
      <c r="L109" s="97"/>
      <c r="M109" s="97"/>
      <c r="N109" s="97"/>
    </row>
    <row r="110" spans="1:14" s="10" customFormat="1" ht="13.5">
      <c r="A110" s="102" t="s">
        <v>354</v>
      </c>
      <c r="B110" s="61">
        <v>5163.39999</v>
      </c>
      <c r="C110" s="61">
        <v>224.46089999999998</v>
      </c>
      <c r="D110" s="61">
        <v>50.7423</v>
      </c>
      <c r="E110" s="61">
        <v>5438.60319</v>
      </c>
      <c r="G110" s="61">
        <v>5488.30497</v>
      </c>
      <c r="H110" s="61">
        <v>50.7423</v>
      </c>
      <c r="I110" s="61">
        <v>5539.04727</v>
      </c>
      <c r="K110" s="77">
        <v>100.44408000000021</v>
      </c>
      <c r="L110" s="97"/>
      <c r="M110" s="97"/>
      <c r="N110" s="97"/>
    </row>
    <row r="111" spans="1:14" s="10" customFormat="1" ht="13.5">
      <c r="A111" s="102" t="s">
        <v>355</v>
      </c>
      <c r="B111" s="61">
        <v>4870.30271</v>
      </c>
      <c r="C111" s="61">
        <v>597.2045400000001</v>
      </c>
      <c r="D111" s="61">
        <v>210.18213</v>
      </c>
      <c r="E111" s="61">
        <v>5677.68938</v>
      </c>
      <c r="G111" s="61">
        <v>5170.242980000001</v>
      </c>
      <c r="H111" s="61">
        <v>210.18213</v>
      </c>
      <c r="I111" s="61">
        <v>5380.425110000001</v>
      </c>
      <c r="K111" s="77">
        <v>-297.26426999999876</v>
      </c>
      <c r="L111" s="97"/>
      <c r="M111" s="97"/>
      <c r="N111" s="97"/>
    </row>
    <row r="112" spans="1:14" s="10" customFormat="1" ht="12.75" customHeight="1">
      <c r="A112" s="102" t="s">
        <v>308</v>
      </c>
      <c r="B112" s="61">
        <v>14922.00813</v>
      </c>
      <c r="C112" s="61">
        <v>1361.3628999999999</v>
      </c>
      <c r="D112" s="61">
        <v>838.963</v>
      </c>
      <c r="E112" s="61">
        <v>17122.33403</v>
      </c>
      <c r="G112" s="61">
        <v>15912.85831</v>
      </c>
      <c r="H112" s="61">
        <v>838.963</v>
      </c>
      <c r="I112" s="61">
        <v>16751.82131</v>
      </c>
      <c r="K112" s="77">
        <v>-370.51272000000245</v>
      </c>
      <c r="L112" s="97"/>
      <c r="M112" s="97"/>
      <c r="N112" s="97"/>
    </row>
    <row r="113" spans="1:14" s="10" customFormat="1" ht="13.5">
      <c r="A113" s="102" t="s">
        <v>356</v>
      </c>
      <c r="B113" s="61">
        <v>8901.50906</v>
      </c>
      <c r="C113" s="61">
        <v>283.812</v>
      </c>
      <c r="D113" s="61">
        <v>84.52015</v>
      </c>
      <c r="E113" s="61">
        <v>9269.84121</v>
      </c>
      <c r="G113" s="61">
        <v>8601.03222</v>
      </c>
      <c r="H113" s="61">
        <v>84.52015</v>
      </c>
      <c r="I113" s="61">
        <v>8685.55237</v>
      </c>
      <c r="K113" s="77">
        <v>-584.2888400000011</v>
      </c>
      <c r="L113" s="97"/>
      <c r="M113" s="97"/>
      <c r="N113" s="97"/>
    </row>
    <row r="114" spans="1:14" s="10" customFormat="1" ht="13.5">
      <c r="A114" s="159" t="s">
        <v>372</v>
      </c>
      <c r="B114" s="61">
        <v>10746.71296</v>
      </c>
      <c r="C114" s="61">
        <v>457.94</v>
      </c>
      <c r="D114" s="61">
        <v>91.32695</v>
      </c>
      <c r="E114" s="61">
        <v>11295.979910000002</v>
      </c>
      <c r="G114" s="61">
        <v>11140.84423</v>
      </c>
      <c r="H114" s="61">
        <v>91.32695</v>
      </c>
      <c r="I114" s="61">
        <v>11232.171180000001</v>
      </c>
      <c r="K114" s="77">
        <v>-63.80873000000065</v>
      </c>
      <c r="L114" s="97"/>
      <c r="M114" s="97"/>
      <c r="N114" s="97"/>
    </row>
    <row r="115" spans="1:14" s="10" customFormat="1" ht="13.5" customHeight="1">
      <c r="A115" s="102" t="s">
        <v>349</v>
      </c>
      <c r="B115" s="61">
        <v>5826.2077</v>
      </c>
      <c r="C115" s="61">
        <v>10050.44092</v>
      </c>
      <c r="D115" s="61">
        <v>187.36394</v>
      </c>
      <c r="E115" s="61">
        <v>16064.01256</v>
      </c>
      <c r="G115" s="61">
        <v>16142.77868</v>
      </c>
      <c r="H115" s="61">
        <v>187.36394</v>
      </c>
      <c r="I115" s="61">
        <v>16330.142619999999</v>
      </c>
      <c r="K115" s="77">
        <v>266.1300599999995</v>
      </c>
      <c r="L115" s="97"/>
      <c r="M115" s="97"/>
      <c r="N115" s="97"/>
    </row>
    <row r="116" spans="1:14" s="87" customFormat="1" ht="22.5" customHeight="1">
      <c r="A116" s="120" t="s">
        <v>364</v>
      </c>
      <c r="B116" s="121">
        <f>SUM(B102:B115)</f>
        <v>400362.64048999996</v>
      </c>
      <c r="C116" s="121">
        <f aca="true" t="shared" si="1" ref="C116:K116">SUM(C102:C115)</f>
        <v>34343.566</v>
      </c>
      <c r="D116" s="121">
        <f t="shared" si="1"/>
        <v>21420.16394</v>
      </c>
      <c r="E116" s="121">
        <f t="shared" si="1"/>
        <v>456126.37043</v>
      </c>
      <c r="F116" s="121"/>
      <c r="G116" s="121">
        <f t="shared" si="1"/>
        <v>422750.56747999997</v>
      </c>
      <c r="H116" s="121">
        <f t="shared" si="1"/>
        <v>21420.16394</v>
      </c>
      <c r="I116" s="121">
        <f t="shared" si="1"/>
        <v>444170.7314199999</v>
      </c>
      <c r="J116" s="121">
        <f t="shared" si="1"/>
        <v>0</v>
      </c>
      <c r="K116" s="121">
        <f t="shared" si="1"/>
        <v>-11955.639009999988</v>
      </c>
      <c r="L116" s="119"/>
      <c r="M116" s="97"/>
      <c r="N116" s="97"/>
    </row>
    <row r="117" spans="1:14" s="10" customFormat="1" ht="22.5" customHeight="1">
      <c r="A117" s="9" t="s">
        <v>10</v>
      </c>
      <c r="B117" s="63">
        <f>B101+B116</f>
        <v>1756748.06152</v>
      </c>
      <c r="C117" s="63">
        <f aca="true" t="shared" si="2" ref="C117:K117">C101+C116</f>
        <v>170420.23334999997</v>
      </c>
      <c r="D117" s="63">
        <f t="shared" si="2"/>
        <v>43779.62723</v>
      </c>
      <c r="E117" s="63">
        <f t="shared" si="2"/>
        <v>1970947.9221000005</v>
      </c>
      <c r="F117" s="63"/>
      <c r="G117" s="63">
        <f t="shared" si="2"/>
        <v>1901124.18028</v>
      </c>
      <c r="H117" s="63">
        <f t="shared" si="2"/>
        <v>43779.62723</v>
      </c>
      <c r="I117" s="63">
        <f t="shared" si="2"/>
        <v>1944903.8075100004</v>
      </c>
      <c r="J117" s="63">
        <f t="shared" si="2"/>
        <v>0</v>
      </c>
      <c r="K117" s="63">
        <f t="shared" si="2"/>
        <v>-26044.11459000003</v>
      </c>
      <c r="L117" s="148"/>
      <c r="M117" s="97"/>
      <c r="N117" s="97"/>
    </row>
    <row r="118" spans="1:11" ht="27.75" customHeight="1">
      <c r="A118" s="23" t="s">
        <v>171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</row>
    <row r="119" s="108" customFormat="1" ht="6.75" customHeight="1">
      <c r="K119" s="110"/>
    </row>
    <row r="120" spans="1:11" s="108" customFormat="1" ht="11.25" customHeight="1">
      <c r="A120" s="108" t="s">
        <v>309</v>
      </c>
      <c r="K120" s="110"/>
    </row>
    <row r="121" s="108" customFormat="1" ht="6.75" customHeight="1">
      <c r="K121" s="110"/>
    </row>
    <row r="122" spans="1:11" s="108" customFormat="1" ht="10.5" customHeight="1">
      <c r="A122" s="116" t="s">
        <v>336</v>
      </c>
      <c r="K122" s="110"/>
    </row>
    <row r="123" spans="1:11" s="10" customFormat="1" ht="11.25" customHeight="1">
      <c r="A123" s="117" t="s">
        <v>316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</row>
  </sheetData>
  <sheetProtection/>
  <mergeCells count="3">
    <mergeCell ref="G2:H2"/>
    <mergeCell ref="B2:C2"/>
    <mergeCell ref="K2:K3"/>
  </mergeCells>
  <printOptions/>
  <pageMargins left="0.7874015748031497" right="0.5905511811023623" top="0.4724409448818898" bottom="0.4724409448818898" header="0.4724409448818898" footer="0.2755905511811024"/>
  <pageSetup firstPageNumber="11" useFirstPageNumber="1" horizontalDpi="600" verticalDpi="600" orientation="portrait" paperSize="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8"/>
  <sheetViews>
    <sheetView zoomScale="150" zoomScaleNormal="150" zoomScalePageLayoutView="0" workbookViewId="0" topLeftCell="A1">
      <pane ySplit="2" topLeftCell="A97" activePane="bottomLeft" state="frozen"/>
      <selection pane="topLeft" activeCell="A2" sqref="A2"/>
      <selection pane="bottomLeft" activeCell="N103" sqref="N103"/>
    </sheetView>
  </sheetViews>
  <sheetFormatPr defaultColWidth="9.33203125" defaultRowHeight="12.75"/>
  <cols>
    <col min="1" max="1" width="19.5" style="30" customWidth="1"/>
    <col min="2" max="2" width="7" style="21" customWidth="1"/>
    <col min="3" max="5" width="6.66015625" style="21" customWidth="1"/>
    <col min="6" max="6" width="6.5" style="37" customWidth="1"/>
    <col min="7" max="7" width="7.16015625" style="37" customWidth="1"/>
    <col min="8" max="8" width="6.5" style="37" customWidth="1"/>
    <col min="9" max="9" width="6" style="37" customWidth="1"/>
    <col min="10" max="10" width="4.66015625" style="37" customWidth="1"/>
    <col min="11" max="11" width="6.5" style="21" customWidth="1"/>
    <col min="12" max="12" width="6.83203125" style="21" customWidth="1"/>
    <col min="13" max="13" width="5.66015625" style="21" customWidth="1"/>
    <col min="14" max="15" width="6" style="21" customWidth="1"/>
    <col min="16" max="16" width="7.83203125" style="69" customWidth="1"/>
    <col min="17" max="16384" width="9.33203125" style="21" customWidth="1"/>
  </cols>
  <sheetData>
    <row r="1" spans="1:16" ht="21" customHeight="1">
      <c r="A1" s="19" t="s">
        <v>341</v>
      </c>
      <c r="B1" s="20"/>
      <c r="C1" s="20"/>
      <c r="D1" s="20"/>
      <c r="E1" s="20"/>
      <c r="F1" s="31"/>
      <c r="G1" s="31"/>
      <c r="H1" s="31"/>
      <c r="I1" s="31"/>
      <c r="J1" s="31"/>
      <c r="K1" s="20"/>
      <c r="L1" s="20"/>
      <c r="M1" s="20"/>
      <c r="N1" s="20"/>
      <c r="O1" s="20"/>
      <c r="P1" s="67"/>
    </row>
    <row r="2" spans="1:16" s="34" customFormat="1" ht="43.5" customHeight="1">
      <c r="A2" s="57"/>
      <c r="B2" s="54" t="s">
        <v>105</v>
      </c>
      <c r="C2" s="54" t="s">
        <v>106</v>
      </c>
      <c r="D2" s="54" t="s">
        <v>107</v>
      </c>
      <c r="E2" s="54" t="s">
        <v>108</v>
      </c>
      <c r="F2" s="55" t="s">
        <v>109</v>
      </c>
      <c r="G2" s="55" t="s">
        <v>325</v>
      </c>
      <c r="H2" s="55" t="s">
        <v>279</v>
      </c>
      <c r="I2" s="55" t="s">
        <v>110</v>
      </c>
      <c r="J2" s="54" t="s">
        <v>326</v>
      </c>
      <c r="K2" s="54" t="s">
        <v>111</v>
      </c>
      <c r="L2" s="54" t="s">
        <v>112</v>
      </c>
      <c r="M2" s="54" t="s">
        <v>113</v>
      </c>
      <c r="N2" s="54" t="s">
        <v>324</v>
      </c>
      <c r="O2" s="54" t="s">
        <v>114</v>
      </c>
      <c r="P2" s="56" t="s">
        <v>98</v>
      </c>
    </row>
    <row r="3" spans="1:16" s="10" customFormat="1" ht="13.5">
      <c r="A3" s="60" t="s">
        <v>162</v>
      </c>
      <c r="B3" s="170">
        <v>7387.73078</v>
      </c>
      <c r="C3" s="170">
        <v>3132.3271099999997</v>
      </c>
      <c r="D3" s="171">
        <v>335.07056</v>
      </c>
      <c r="E3" s="171">
        <v>1801.74301</v>
      </c>
      <c r="F3" s="172">
        <v>136.88095</v>
      </c>
      <c r="G3" s="173">
        <v>1664.8620600000002</v>
      </c>
      <c r="H3" s="172">
        <v>0</v>
      </c>
      <c r="I3" s="172">
        <v>0</v>
      </c>
      <c r="J3" s="171">
        <v>0</v>
      </c>
      <c r="K3" s="171">
        <v>1947.45401</v>
      </c>
      <c r="L3" s="171">
        <v>4504.8930199999995</v>
      </c>
      <c r="M3" s="171">
        <v>0</v>
      </c>
      <c r="N3" s="171">
        <v>247.975</v>
      </c>
      <c r="O3" s="170">
        <v>715.7085</v>
      </c>
      <c r="P3" s="174">
        <f>SUM(B3:E3)+SUM(J3:O3)</f>
        <v>20072.90199</v>
      </c>
    </row>
    <row r="4" spans="1:16" s="10" customFormat="1" ht="13.5">
      <c r="A4" s="60" t="s">
        <v>31</v>
      </c>
      <c r="B4" s="170">
        <v>2070.24805</v>
      </c>
      <c r="C4" s="170">
        <v>2140.93604</v>
      </c>
      <c r="D4" s="171">
        <v>32.50636</v>
      </c>
      <c r="E4" s="171">
        <v>1054.20973</v>
      </c>
      <c r="F4" s="172">
        <v>12.50973</v>
      </c>
      <c r="G4" s="173">
        <v>1041.7</v>
      </c>
      <c r="H4" s="172">
        <v>0</v>
      </c>
      <c r="I4" s="172">
        <v>0</v>
      </c>
      <c r="J4" s="171">
        <v>0</v>
      </c>
      <c r="K4" s="171">
        <v>457.47019</v>
      </c>
      <c r="L4" s="171">
        <v>1491.4338300000002</v>
      </c>
      <c r="M4" s="171">
        <v>0</v>
      </c>
      <c r="N4" s="171">
        <v>171.788</v>
      </c>
      <c r="O4" s="170">
        <v>185.27710000000002</v>
      </c>
      <c r="P4" s="174">
        <f aca="true" t="shared" si="0" ref="P4:P67">SUM(B4:E4)+SUM(J4:O4)</f>
        <v>7603.869300000001</v>
      </c>
    </row>
    <row r="5" spans="1:16" s="10" customFormat="1" ht="13.5">
      <c r="A5" s="60" t="s">
        <v>163</v>
      </c>
      <c r="B5" s="170">
        <v>1199.65375</v>
      </c>
      <c r="C5" s="170">
        <v>1252.07156</v>
      </c>
      <c r="D5" s="171">
        <v>33.659510000000004</v>
      </c>
      <c r="E5" s="171">
        <v>678.0415300000001</v>
      </c>
      <c r="F5" s="172">
        <v>36.88052</v>
      </c>
      <c r="G5" s="173">
        <v>416.44325</v>
      </c>
      <c r="H5" s="172">
        <v>224.71776</v>
      </c>
      <c r="I5" s="172">
        <v>0</v>
      </c>
      <c r="J5" s="171">
        <v>0</v>
      </c>
      <c r="K5" s="171">
        <v>1139.30168</v>
      </c>
      <c r="L5" s="171">
        <v>1215.81594</v>
      </c>
      <c r="M5" s="171">
        <v>4.35</v>
      </c>
      <c r="N5" s="171">
        <v>116.374</v>
      </c>
      <c r="O5" s="170">
        <v>471.52801</v>
      </c>
      <c r="P5" s="174">
        <f t="shared" si="0"/>
        <v>6110.795979999999</v>
      </c>
    </row>
    <row r="6" spans="1:16" s="10" customFormat="1" ht="13.5">
      <c r="A6" s="60" t="s">
        <v>32</v>
      </c>
      <c r="B6" s="170">
        <v>152.42794</v>
      </c>
      <c r="C6" s="170">
        <v>379.41924</v>
      </c>
      <c r="D6" s="171">
        <v>20.88873</v>
      </c>
      <c r="E6" s="171">
        <v>169.03805</v>
      </c>
      <c r="F6" s="172">
        <v>0</v>
      </c>
      <c r="G6" s="173">
        <v>169.03805</v>
      </c>
      <c r="H6" s="172">
        <v>0</v>
      </c>
      <c r="I6" s="172">
        <v>0</v>
      </c>
      <c r="J6" s="171">
        <v>0</v>
      </c>
      <c r="K6" s="171">
        <v>366.87582000000003</v>
      </c>
      <c r="L6" s="171">
        <v>302.51359</v>
      </c>
      <c r="M6" s="171">
        <v>0</v>
      </c>
      <c r="N6" s="171">
        <v>47.646</v>
      </c>
      <c r="O6" s="170">
        <v>0</v>
      </c>
      <c r="P6" s="174">
        <f t="shared" si="0"/>
        <v>1438.80937</v>
      </c>
    </row>
    <row r="7" spans="1:16" s="10" customFormat="1" ht="13.5">
      <c r="A7" s="60" t="s">
        <v>33</v>
      </c>
      <c r="B7" s="170">
        <v>6883.585099999999</v>
      </c>
      <c r="C7" s="170">
        <v>2530.1835699999997</v>
      </c>
      <c r="D7" s="171">
        <v>326.299</v>
      </c>
      <c r="E7" s="171">
        <v>1827.09348</v>
      </c>
      <c r="F7" s="172">
        <v>163.87825</v>
      </c>
      <c r="G7" s="173">
        <v>1663.21523</v>
      </c>
      <c r="H7" s="172">
        <v>0</v>
      </c>
      <c r="I7" s="172">
        <v>0</v>
      </c>
      <c r="J7" s="171">
        <v>0</v>
      </c>
      <c r="K7" s="171">
        <v>2045.02935</v>
      </c>
      <c r="L7" s="171">
        <v>4465.95892</v>
      </c>
      <c r="M7" s="171">
        <v>0</v>
      </c>
      <c r="N7" s="171">
        <v>219.483</v>
      </c>
      <c r="O7" s="170">
        <v>97.399</v>
      </c>
      <c r="P7" s="174">
        <f t="shared" si="0"/>
        <v>18395.03142</v>
      </c>
    </row>
    <row r="8" spans="1:16" s="10" customFormat="1" ht="13.5">
      <c r="A8" s="60" t="s">
        <v>34</v>
      </c>
      <c r="B8" s="170">
        <v>1247.02131</v>
      </c>
      <c r="C8" s="170">
        <v>877.13405</v>
      </c>
      <c r="D8" s="171">
        <v>48.085800000000006</v>
      </c>
      <c r="E8" s="171">
        <v>472.55633</v>
      </c>
      <c r="F8" s="172">
        <v>114.47349</v>
      </c>
      <c r="G8" s="173">
        <v>358.08284000000003</v>
      </c>
      <c r="H8" s="172">
        <v>0</v>
      </c>
      <c r="I8" s="172">
        <v>0</v>
      </c>
      <c r="J8" s="171">
        <v>0</v>
      </c>
      <c r="K8" s="171">
        <v>229.7448</v>
      </c>
      <c r="L8" s="171">
        <v>927.49851</v>
      </c>
      <c r="M8" s="171">
        <v>0</v>
      </c>
      <c r="N8" s="171">
        <v>53.078</v>
      </c>
      <c r="O8" s="170">
        <v>0</v>
      </c>
      <c r="P8" s="174">
        <f t="shared" si="0"/>
        <v>3855.1188</v>
      </c>
    </row>
    <row r="9" spans="1:16" s="10" customFormat="1" ht="13.5">
      <c r="A9" s="60" t="s">
        <v>35</v>
      </c>
      <c r="B9" s="170">
        <v>10100.44805</v>
      </c>
      <c r="C9" s="170">
        <v>5072.707759999999</v>
      </c>
      <c r="D9" s="171">
        <v>195.1258</v>
      </c>
      <c r="E9" s="171">
        <v>3332.596</v>
      </c>
      <c r="F9" s="172">
        <v>483.5678</v>
      </c>
      <c r="G9" s="173">
        <v>2849.0282</v>
      </c>
      <c r="H9" s="172">
        <v>0</v>
      </c>
      <c r="I9" s="172">
        <v>0</v>
      </c>
      <c r="J9" s="171">
        <v>0</v>
      </c>
      <c r="K9" s="171">
        <v>1809.1549</v>
      </c>
      <c r="L9" s="171">
        <v>13030.949</v>
      </c>
      <c r="M9" s="171">
        <v>0</v>
      </c>
      <c r="N9" s="171">
        <v>388.388</v>
      </c>
      <c r="O9" s="170">
        <v>216.5734</v>
      </c>
      <c r="P9" s="174">
        <f t="shared" si="0"/>
        <v>34145.94291</v>
      </c>
    </row>
    <row r="10" spans="1:16" s="10" customFormat="1" ht="13.5">
      <c r="A10" s="60" t="s">
        <v>36</v>
      </c>
      <c r="B10" s="170">
        <v>304.97755</v>
      </c>
      <c r="C10" s="170">
        <v>209.53393</v>
      </c>
      <c r="D10" s="171">
        <v>36.41382</v>
      </c>
      <c r="E10" s="171">
        <v>207.41711999999998</v>
      </c>
      <c r="F10" s="172">
        <v>64.70612</v>
      </c>
      <c r="G10" s="173">
        <v>142.711</v>
      </c>
      <c r="H10" s="172">
        <v>0</v>
      </c>
      <c r="I10" s="172">
        <v>0</v>
      </c>
      <c r="J10" s="171">
        <v>0</v>
      </c>
      <c r="K10" s="171">
        <v>235.07669</v>
      </c>
      <c r="L10" s="171">
        <v>290.90767999999997</v>
      </c>
      <c r="M10" s="171">
        <v>0</v>
      </c>
      <c r="N10" s="171">
        <v>30.713</v>
      </c>
      <c r="O10" s="170">
        <v>0</v>
      </c>
      <c r="P10" s="174">
        <f t="shared" si="0"/>
        <v>1315.0397899999998</v>
      </c>
    </row>
    <row r="11" spans="1:16" s="10" customFormat="1" ht="13.5">
      <c r="A11" s="103" t="s">
        <v>292</v>
      </c>
      <c r="B11" s="170">
        <v>1392.06315</v>
      </c>
      <c r="C11" s="170">
        <v>1074.59023</v>
      </c>
      <c r="D11" s="171">
        <v>99.30414</v>
      </c>
      <c r="E11" s="171">
        <v>530.32945</v>
      </c>
      <c r="F11" s="172">
        <v>29.01593</v>
      </c>
      <c r="G11" s="173">
        <v>501.31352000000004</v>
      </c>
      <c r="H11" s="172">
        <v>0</v>
      </c>
      <c r="I11" s="172">
        <v>0</v>
      </c>
      <c r="J11" s="171">
        <v>0.6</v>
      </c>
      <c r="K11" s="171">
        <v>1574.15795</v>
      </c>
      <c r="L11" s="171">
        <v>1497.25841</v>
      </c>
      <c r="M11" s="171">
        <v>0</v>
      </c>
      <c r="N11" s="171">
        <v>153.048</v>
      </c>
      <c r="O11" s="170">
        <v>132.15</v>
      </c>
      <c r="P11" s="174">
        <f t="shared" si="0"/>
        <v>6453.501329999999</v>
      </c>
    </row>
    <row r="12" spans="1:16" s="10" customFormat="1" ht="13.5">
      <c r="A12" s="60" t="s">
        <v>164</v>
      </c>
      <c r="B12" s="170">
        <v>1297.3514</v>
      </c>
      <c r="C12" s="170">
        <v>1378.47584</v>
      </c>
      <c r="D12" s="171">
        <v>88.78583</v>
      </c>
      <c r="E12" s="171">
        <v>791.9491800000001</v>
      </c>
      <c r="F12" s="172">
        <v>142.82045000000002</v>
      </c>
      <c r="G12" s="173">
        <v>507.45570000000004</v>
      </c>
      <c r="H12" s="172">
        <v>141.67303</v>
      </c>
      <c r="I12" s="172">
        <v>0</v>
      </c>
      <c r="J12" s="171">
        <v>0</v>
      </c>
      <c r="K12" s="171">
        <v>1266.35156</v>
      </c>
      <c r="L12" s="171">
        <v>1559.0421299999998</v>
      </c>
      <c r="M12" s="171">
        <v>0</v>
      </c>
      <c r="N12" s="171">
        <v>96.204</v>
      </c>
      <c r="O12" s="170">
        <v>215.47315</v>
      </c>
      <c r="P12" s="174">
        <f t="shared" si="0"/>
        <v>6693.633089999999</v>
      </c>
    </row>
    <row r="13" spans="1:16" s="10" customFormat="1" ht="13.5">
      <c r="A13" s="60" t="s">
        <v>37</v>
      </c>
      <c r="B13" s="170">
        <v>386.87731</v>
      </c>
      <c r="C13" s="170">
        <v>458.64808</v>
      </c>
      <c r="D13" s="171">
        <v>32.01682</v>
      </c>
      <c r="E13" s="171">
        <v>289.48803000000004</v>
      </c>
      <c r="F13" s="172">
        <v>28.765369999999997</v>
      </c>
      <c r="G13" s="173">
        <v>260.72266</v>
      </c>
      <c r="H13" s="172">
        <v>0</v>
      </c>
      <c r="I13" s="172">
        <v>0</v>
      </c>
      <c r="J13" s="171">
        <v>0</v>
      </c>
      <c r="K13" s="171">
        <v>543.6618599999999</v>
      </c>
      <c r="L13" s="171">
        <v>608.01272</v>
      </c>
      <c r="M13" s="171">
        <v>0</v>
      </c>
      <c r="N13" s="171">
        <v>45.446</v>
      </c>
      <c r="O13" s="170">
        <v>0</v>
      </c>
      <c r="P13" s="174">
        <f t="shared" si="0"/>
        <v>2364.15082</v>
      </c>
    </row>
    <row r="14" spans="1:16" s="10" customFormat="1" ht="13.5">
      <c r="A14" s="102" t="s">
        <v>295</v>
      </c>
      <c r="B14" s="170">
        <v>122.1633</v>
      </c>
      <c r="C14" s="170">
        <v>392.01079</v>
      </c>
      <c r="D14" s="171">
        <v>8.53</v>
      </c>
      <c r="E14" s="171">
        <v>205.97432</v>
      </c>
      <c r="F14" s="172">
        <v>11.41802</v>
      </c>
      <c r="G14" s="173">
        <v>194.5563</v>
      </c>
      <c r="H14" s="172">
        <v>0</v>
      </c>
      <c r="I14" s="172">
        <v>0</v>
      </c>
      <c r="J14" s="171">
        <v>0</v>
      </c>
      <c r="K14" s="171">
        <v>139.81835999999998</v>
      </c>
      <c r="L14" s="171">
        <v>288.79917</v>
      </c>
      <c r="M14" s="171">
        <v>0</v>
      </c>
      <c r="N14" s="171">
        <v>22.708</v>
      </c>
      <c r="O14" s="170">
        <v>0</v>
      </c>
      <c r="P14" s="174">
        <f t="shared" si="0"/>
        <v>1180.00394</v>
      </c>
    </row>
    <row r="15" spans="1:16" s="10" customFormat="1" ht="13.5">
      <c r="A15" s="60" t="s">
        <v>92</v>
      </c>
      <c r="B15" s="170">
        <v>16209.08421</v>
      </c>
      <c r="C15" s="170">
        <v>6183.41479</v>
      </c>
      <c r="D15" s="171">
        <v>166.93948999999998</v>
      </c>
      <c r="E15" s="171">
        <v>2048.84026</v>
      </c>
      <c r="F15" s="172">
        <v>247.89441</v>
      </c>
      <c r="G15" s="173">
        <v>1800.94585</v>
      </c>
      <c r="H15" s="172">
        <v>0</v>
      </c>
      <c r="I15" s="172">
        <v>0</v>
      </c>
      <c r="J15" s="171">
        <v>428.987</v>
      </c>
      <c r="K15" s="171">
        <v>1249.4288000000001</v>
      </c>
      <c r="L15" s="171">
        <v>5847.019139999999</v>
      </c>
      <c r="M15" s="171">
        <v>0</v>
      </c>
      <c r="N15" s="171">
        <v>343.571</v>
      </c>
      <c r="O15" s="170">
        <v>516.2</v>
      </c>
      <c r="P15" s="174">
        <f t="shared" si="0"/>
        <v>32993.48469</v>
      </c>
    </row>
    <row r="16" spans="1:16" s="10" customFormat="1" ht="13.5">
      <c r="A16" s="60" t="s">
        <v>38</v>
      </c>
      <c r="B16" s="170">
        <v>4043.47525</v>
      </c>
      <c r="C16" s="170">
        <v>3384.06883</v>
      </c>
      <c r="D16" s="171">
        <v>128.00906</v>
      </c>
      <c r="E16" s="171">
        <v>1622.3609199999999</v>
      </c>
      <c r="F16" s="172">
        <v>10.9555</v>
      </c>
      <c r="G16" s="173">
        <v>1611.4054199999998</v>
      </c>
      <c r="H16" s="172">
        <v>0</v>
      </c>
      <c r="I16" s="172">
        <v>0</v>
      </c>
      <c r="J16" s="171">
        <v>0</v>
      </c>
      <c r="K16" s="171">
        <v>1049.61361</v>
      </c>
      <c r="L16" s="171">
        <v>8609.295039999999</v>
      </c>
      <c r="M16" s="171">
        <v>0</v>
      </c>
      <c r="N16" s="171">
        <v>279.137</v>
      </c>
      <c r="O16" s="170">
        <v>78.049</v>
      </c>
      <c r="P16" s="174">
        <f t="shared" si="0"/>
        <v>19194.008710000002</v>
      </c>
    </row>
    <row r="17" spans="1:16" s="10" customFormat="1" ht="13.5">
      <c r="A17" s="60" t="s">
        <v>277</v>
      </c>
      <c r="B17" s="170">
        <v>1049.61044</v>
      </c>
      <c r="C17" s="170">
        <v>1063.65688</v>
      </c>
      <c r="D17" s="171">
        <v>56.47365</v>
      </c>
      <c r="E17" s="171">
        <v>565.4245999999999</v>
      </c>
      <c r="F17" s="172">
        <v>61.8516</v>
      </c>
      <c r="G17" s="173">
        <v>503.573</v>
      </c>
      <c r="H17" s="172">
        <v>0</v>
      </c>
      <c r="I17" s="172">
        <v>0</v>
      </c>
      <c r="J17" s="171">
        <v>0</v>
      </c>
      <c r="K17" s="171">
        <v>491.23306</v>
      </c>
      <c r="L17" s="171">
        <v>1795.36103</v>
      </c>
      <c r="M17" s="171">
        <v>0</v>
      </c>
      <c r="N17" s="171">
        <v>37.958</v>
      </c>
      <c r="O17" s="170">
        <v>409.053</v>
      </c>
      <c r="P17" s="174">
        <f t="shared" si="0"/>
        <v>5468.77066</v>
      </c>
    </row>
    <row r="18" spans="1:16" s="10" customFormat="1" ht="13.5">
      <c r="A18" s="102" t="s">
        <v>291</v>
      </c>
      <c r="B18" s="170">
        <v>2177.7234500000004</v>
      </c>
      <c r="C18" s="170">
        <v>2552.19462</v>
      </c>
      <c r="D18" s="171">
        <v>129.98335</v>
      </c>
      <c r="E18" s="171">
        <v>1573.9163</v>
      </c>
      <c r="F18" s="172">
        <v>43.53931</v>
      </c>
      <c r="G18" s="173">
        <v>1530.37699</v>
      </c>
      <c r="H18" s="172">
        <v>0</v>
      </c>
      <c r="I18" s="172">
        <v>0</v>
      </c>
      <c r="J18" s="171">
        <v>0</v>
      </c>
      <c r="K18" s="171">
        <v>322.02295000000004</v>
      </c>
      <c r="L18" s="171">
        <v>1869.1141699999998</v>
      </c>
      <c r="M18" s="171">
        <v>0</v>
      </c>
      <c r="N18" s="171">
        <v>242.138</v>
      </c>
      <c r="O18" s="170">
        <v>0</v>
      </c>
      <c r="P18" s="174">
        <f t="shared" si="0"/>
        <v>8867.092840000001</v>
      </c>
    </row>
    <row r="19" spans="1:16" s="10" customFormat="1" ht="13.5">
      <c r="A19" s="60" t="s">
        <v>39</v>
      </c>
      <c r="B19" s="170">
        <v>1428.9128999999998</v>
      </c>
      <c r="C19" s="170">
        <v>590.06853</v>
      </c>
      <c r="D19" s="171">
        <v>61.91708</v>
      </c>
      <c r="E19" s="171">
        <v>5599.835349999999</v>
      </c>
      <c r="F19" s="172">
        <v>5256.17735</v>
      </c>
      <c r="G19" s="173">
        <v>343.658</v>
      </c>
      <c r="H19" s="172">
        <v>0</v>
      </c>
      <c r="I19" s="172">
        <v>0</v>
      </c>
      <c r="J19" s="171">
        <v>0</v>
      </c>
      <c r="K19" s="171">
        <v>371.70238</v>
      </c>
      <c r="L19" s="171">
        <v>816.27644</v>
      </c>
      <c r="M19" s="171">
        <v>0</v>
      </c>
      <c r="N19" s="171">
        <v>321.622</v>
      </c>
      <c r="O19" s="170">
        <v>0</v>
      </c>
      <c r="P19" s="174">
        <f t="shared" si="0"/>
        <v>9190.33468</v>
      </c>
    </row>
    <row r="20" spans="1:16" s="10" customFormat="1" ht="13.5">
      <c r="A20" s="60" t="s">
        <v>152</v>
      </c>
      <c r="B20" s="170">
        <v>132.72395</v>
      </c>
      <c r="C20" s="170">
        <v>273.76244</v>
      </c>
      <c r="D20" s="171">
        <v>19.633650000000003</v>
      </c>
      <c r="E20" s="171">
        <v>133.178</v>
      </c>
      <c r="F20" s="172">
        <v>0</v>
      </c>
      <c r="G20" s="173">
        <v>133.178</v>
      </c>
      <c r="H20" s="172">
        <v>0</v>
      </c>
      <c r="I20" s="172">
        <v>0</v>
      </c>
      <c r="J20" s="171">
        <v>0</v>
      </c>
      <c r="K20" s="171">
        <v>52.95625</v>
      </c>
      <c r="L20" s="171">
        <v>97.08645</v>
      </c>
      <c r="M20" s="171">
        <v>0</v>
      </c>
      <c r="N20" s="171">
        <v>18.647</v>
      </c>
      <c r="O20" s="170">
        <v>0</v>
      </c>
      <c r="P20" s="174">
        <f t="shared" si="0"/>
        <v>727.98774</v>
      </c>
    </row>
    <row r="21" spans="1:16" s="10" customFormat="1" ht="13.5">
      <c r="A21" s="60" t="s">
        <v>156</v>
      </c>
      <c r="B21" s="170">
        <v>2800.47039</v>
      </c>
      <c r="C21" s="170">
        <v>1622.89418</v>
      </c>
      <c r="D21" s="171">
        <v>76.38289999999999</v>
      </c>
      <c r="E21" s="171">
        <v>729.2572299999999</v>
      </c>
      <c r="F21" s="172">
        <v>20.648580000000003</v>
      </c>
      <c r="G21" s="173">
        <v>708.60865</v>
      </c>
      <c r="H21" s="172">
        <v>0</v>
      </c>
      <c r="I21" s="172">
        <v>0</v>
      </c>
      <c r="J21" s="171">
        <v>0</v>
      </c>
      <c r="K21" s="171">
        <v>776.4587700000001</v>
      </c>
      <c r="L21" s="171">
        <v>1960.93022</v>
      </c>
      <c r="M21" s="171">
        <v>0</v>
      </c>
      <c r="N21" s="171">
        <v>182.42</v>
      </c>
      <c r="O21" s="170">
        <v>0</v>
      </c>
      <c r="P21" s="174">
        <f t="shared" si="0"/>
        <v>8148.813689999999</v>
      </c>
    </row>
    <row r="22" spans="1:16" s="10" customFormat="1" ht="13.5">
      <c r="A22" s="60" t="s">
        <v>40</v>
      </c>
      <c r="B22" s="170">
        <v>861.66755</v>
      </c>
      <c r="C22" s="170">
        <v>674.64258</v>
      </c>
      <c r="D22" s="171">
        <v>83.56415</v>
      </c>
      <c r="E22" s="171">
        <v>485.20175</v>
      </c>
      <c r="F22" s="172">
        <v>44.68515</v>
      </c>
      <c r="G22" s="173">
        <v>440.5166</v>
      </c>
      <c r="H22" s="172">
        <v>0</v>
      </c>
      <c r="I22" s="172">
        <v>0</v>
      </c>
      <c r="J22" s="171">
        <v>0</v>
      </c>
      <c r="K22" s="171">
        <v>348.3267</v>
      </c>
      <c r="L22" s="171">
        <v>796.2858299999999</v>
      </c>
      <c r="M22" s="171">
        <v>0</v>
      </c>
      <c r="N22" s="171">
        <v>72.433</v>
      </c>
      <c r="O22" s="170">
        <v>101.461</v>
      </c>
      <c r="P22" s="174">
        <f t="shared" si="0"/>
        <v>3423.58256</v>
      </c>
    </row>
    <row r="23" spans="1:16" s="10" customFormat="1" ht="13.5">
      <c r="A23" s="60" t="s">
        <v>41</v>
      </c>
      <c r="B23" s="170">
        <v>3171.2137799999996</v>
      </c>
      <c r="C23" s="170">
        <v>1893.3490800000002</v>
      </c>
      <c r="D23" s="171">
        <v>236.3579</v>
      </c>
      <c r="E23" s="171">
        <v>1545.7463</v>
      </c>
      <c r="F23" s="172">
        <v>142.97504999999998</v>
      </c>
      <c r="G23" s="173">
        <v>1402.77125</v>
      </c>
      <c r="H23" s="172">
        <v>0</v>
      </c>
      <c r="I23" s="172">
        <v>0</v>
      </c>
      <c r="J23" s="171">
        <v>0</v>
      </c>
      <c r="K23" s="171">
        <v>733.81453</v>
      </c>
      <c r="L23" s="171">
        <v>2854.68146</v>
      </c>
      <c r="M23" s="171">
        <v>12.5</v>
      </c>
      <c r="N23" s="171">
        <v>170.825</v>
      </c>
      <c r="O23" s="170">
        <v>5.5</v>
      </c>
      <c r="P23" s="174">
        <f t="shared" si="0"/>
        <v>10623.98805</v>
      </c>
    </row>
    <row r="24" spans="1:16" s="10" customFormat="1" ht="13.5">
      <c r="A24" s="102" t="s">
        <v>300</v>
      </c>
      <c r="B24" s="170">
        <v>553.92614</v>
      </c>
      <c r="C24" s="170">
        <v>482.30295</v>
      </c>
      <c r="D24" s="171">
        <v>20.879240000000003</v>
      </c>
      <c r="E24" s="171">
        <v>119.09275</v>
      </c>
      <c r="F24" s="172">
        <v>22.39245</v>
      </c>
      <c r="G24" s="173">
        <v>30.6662</v>
      </c>
      <c r="H24" s="172">
        <v>66.03410000000001</v>
      </c>
      <c r="I24" s="172">
        <v>0</v>
      </c>
      <c r="J24" s="171">
        <v>0</v>
      </c>
      <c r="K24" s="171">
        <v>275.92615</v>
      </c>
      <c r="L24" s="171">
        <v>586.4825500000001</v>
      </c>
      <c r="M24" s="171">
        <v>0</v>
      </c>
      <c r="N24" s="171">
        <v>71.094</v>
      </c>
      <c r="O24" s="170">
        <v>97.06315</v>
      </c>
      <c r="P24" s="174">
        <f t="shared" si="0"/>
        <v>2206.76693</v>
      </c>
    </row>
    <row r="25" spans="1:16" s="10" customFormat="1" ht="13.5">
      <c r="A25" s="60" t="s">
        <v>42</v>
      </c>
      <c r="B25" s="170">
        <v>541.79635</v>
      </c>
      <c r="C25" s="170">
        <v>680.32097</v>
      </c>
      <c r="D25" s="171">
        <v>92.32945</v>
      </c>
      <c r="E25" s="171">
        <v>385.34556</v>
      </c>
      <c r="F25" s="172">
        <v>13.39355</v>
      </c>
      <c r="G25" s="173">
        <v>371.95201000000003</v>
      </c>
      <c r="H25" s="172">
        <v>0</v>
      </c>
      <c r="I25" s="172">
        <v>0</v>
      </c>
      <c r="J25" s="171">
        <v>0</v>
      </c>
      <c r="K25" s="171">
        <v>743.9274</v>
      </c>
      <c r="L25" s="171">
        <v>880.23226</v>
      </c>
      <c r="M25" s="171">
        <v>0</v>
      </c>
      <c r="N25" s="171">
        <v>95.7482</v>
      </c>
      <c r="O25" s="170">
        <v>0</v>
      </c>
      <c r="P25" s="174">
        <f t="shared" si="0"/>
        <v>3419.7001899999996</v>
      </c>
    </row>
    <row r="26" spans="1:16" s="10" customFormat="1" ht="13.5">
      <c r="A26" s="102" t="s">
        <v>327</v>
      </c>
      <c r="B26" s="170">
        <v>1593.21425</v>
      </c>
      <c r="C26" s="170">
        <v>1501.35401</v>
      </c>
      <c r="D26" s="171">
        <v>4.6284</v>
      </c>
      <c r="E26" s="171">
        <v>1159.14295</v>
      </c>
      <c r="F26" s="172">
        <v>21.496950000000002</v>
      </c>
      <c r="G26" s="173">
        <v>1137.646</v>
      </c>
      <c r="H26" s="172">
        <v>0</v>
      </c>
      <c r="I26" s="172">
        <v>0</v>
      </c>
      <c r="J26" s="171">
        <v>0</v>
      </c>
      <c r="K26" s="171">
        <v>368.09671000000003</v>
      </c>
      <c r="L26" s="171">
        <v>9977.53407</v>
      </c>
      <c r="M26" s="171">
        <v>0.44994999999999996</v>
      </c>
      <c r="N26" s="171">
        <v>97.01</v>
      </c>
      <c r="O26" s="170">
        <v>204.014</v>
      </c>
      <c r="P26" s="174">
        <f t="shared" si="0"/>
        <v>14905.444339999998</v>
      </c>
    </row>
    <row r="27" spans="1:16" s="10" customFormat="1" ht="13.5">
      <c r="A27" s="60" t="s">
        <v>43</v>
      </c>
      <c r="B27" s="170">
        <v>3921.226</v>
      </c>
      <c r="C27" s="170">
        <v>1539.93885</v>
      </c>
      <c r="D27" s="171">
        <v>100.52512</v>
      </c>
      <c r="E27" s="171">
        <v>1408.85617</v>
      </c>
      <c r="F27" s="172">
        <v>318.2418</v>
      </c>
      <c r="G27" s="173">
        <v>1090.61437</v>
      </c>
      <c r="H27" s="172">
        <v>0</v>
      </c>
      <c r="I27" s="172">
        <v>0</v>
      </c>
      <c r="J27" s="171">
        <v>0</v>
      </c>
      <c r="K27" s="171">
        <v>1037.2978</v>
      </c>
      <c r="L27" s="171">
        <v>2441.37823</v>
      </c>
      <c r="M27" s="171">
        <v>0</v>
      </c>
      <c r="N27" s="171">
        <v>207.909</v>
      </c>
      <c r="O27" s="170">
        <v>446.34</v>
      </c>
      <c r="P27" s="174">
        <f t="shared" si="0"/>
        <v>11103.47117</v>
      </c>
    </row>
    <row r="28" spans="1:16" s="10" customFormat="1" ht="13.5">
      <c r="A28" s="60" t="s">
        <v>153</v>
      </c>
      <c r="B28" s="170">
        <v>86.7832</v>
      </c>
      <c r="C28" s="170">
        <v>180.14615</v>
      </c>
      <c r="D28" s="171">
        <v>9.84085</v>
      </c>
      <c r="E28" s="171">
        <v>42.77534</v>
      </c>
      <c r="F28" s="172">
        <v>0</v>
      </c>
      <c r="G28" s="173">
        <v>42.77534</v>
      </c>
      <c r="H28" s="172">
        <v>0</v>
      </c>
      <c r="I28" s="172">
        <v>0</v>
      </c>
      <c r="J28" s="171">
        <v>0</v>
      </c>
      <c r="K28" s="171">
        <v>27.8246</v>
      </c>
      <c r="L28" s="171">
        <v>66.35987</v>
      </c>
      <c r="M28" s="171">
        <v>0</v>
      </c>
      <c r="N28" s="171">
        <v>34.355</v>
      </c>
      <c r="O28" s="170">
        <v>0</v>
      </c>
      <c r="P28" s="174">
        <f t="shared" si="0"/>
        <v>448.08500999999995</v>
      </c>
    </row>
    <row r="29" spans="1:16" s="10" customFormat="1" ht="13.5">
      <c r="A29" s="60" t="s">
        <v>44</v>
      </c>
      <c r="B29" s="170">
        <v>2735.66815</v>
      </c>
      <c r="C29" s="170">
        <v>1197.5329</v>
      </c>
      <c r="D29" s="171">
        <v>199.92979</v>
      </c>
      <c r="E29" s="171">
        <v>1019.8599499999999</v>
      </c>
      <c r="F29" s="172">
        <v>251.10795000000002</v>
      </c>
      <c r="G29" s="173">
        <v>768.752</v>
      </c>
      <c r="H29" s="172">
        <v>0</v>
      </c>
      <c r="I29" s="172">
        <v>0</v>
      </c>
      <c r="J29" s="171">
        <v>0</v>
      </c>
      <c r="K29" s="171">
        <v>785.8169499999999</v>
      </c>
      <c r="L29" s="171">
        <v>2533.6556299999997</v>
      </c>
      <c r="M29" s="171">
        <v>0</v>
      </c>
      <c r="N29" s="171">
        <v>112.663</v>
      </c>
      <c r="O29" s="170">
        <v>44</v>
      </c>
      <c r="P29" s="174">
        <f t="shared" si="0"/>
        <v>8629.12637</v>
      </c>
    </row>
    <row r="30" spans="1:16" s="10" customFormat="1" ht="13.5">
      <c r="A30" s="60" t="s">
        <v>29</v>
      </c>
      <c r="B30" s="170">
        <v>10669.302380000001</v>
      </c>
      <c r="C30" s="170">
        <v>5416.136820000001</v>
      </c>
      <c r="D30" s="171">
        <v>573.48587</v>
      </c>
      <c r="E30" s="171">
        <v>2368.20644</v>
      </c>
      <c r="F30" s="172">
        <v>220.84187</v>
      </c>
      <c r="G30" s="173">
        <v>2147.3645699999997</v>
      </c>
      <c r="H30" s="172">
        <v>0</v>
      </c>
      <c r="I30" s="172">
        <v>0</v>
      </c>
      <c r="J30" s="171">
        <v>0</v>
      </c>
      <c r="K30" s="171">
        <v>1747.48965</v>
      </c>
      <c r="L30" s="171">
        <v>5824.22411</v>
      </c>
      <c r="M30" s="171">
        <v>0</v>
      </c>
      <c r="N30" s="171">
        <v>436.704</v>
      </c>
      <c r="O30" s="170">
        <v>0</v>
      </c>
      <c r="P30" s="174">
        <f t="shared" si="0"/>
        <v>27035.54927</v>
      </c>
    </row>
    <row r="31" spans="1:16" s="10" customFormat="1" ht="13.5">
      <c r="A31" s="60" t="s">
        <v>45</v>
      </c>
      <c r="B31" s="170">
        <v>6069.96046</v>
      </c>
      <c r="C31" s="170">
        <v>3183.28766</v>
      </c>
      <c r="D31" s="171">
        <v>86.64349</v>
      </c>
      <c r="E31" s="171">
        <v>1674.66175</v>
      </c>
      <c r="F31" s="172">
        <v>156.3727</v>
      </c>
      <c r="G31" s="173">
        <v>1518.28905</v>
      </c>
      <c r="H31" s="172">
        <v>0</v>
      </c>
      <c r="I31" s="172">
        <v>0</v>
      </c>
      <c r="J31" s="171">
        <v>0</v>
      </c>
      <c r="K31" s="171">
        <v>1037.12833</v>
      </c>
      <c r="L31" s="171">
        <v>4315.28966</v>
      </c>
      <c r="M31" s="171">
        <v>0</v>
      </c>
      <c r="N31" s="171">
        <v>192.285</v>
      </c>
      <c r="O31" s="170">
        <v>284.3985</v>
      </c>
      <c r="P31" s="174">
        <f t="shared" si="0"/>
        <v>16843.65485</v>
      </c>
    </row>
    <row r="32" spans="1:16" s="10" customFormat="1" ht="13.5">
      <c r="A32" s="60" t="s">
        <v>96</v>
      </c>
      <c r="B32" s="170">
        <v>1783.914</v>
      </c>
      <c r="C32" s="170">
        <v>992.0776500000001</v>
      </c>
      <c r="D32" s="171">
        <v>143.10166</v>
      </c>
      <c r="E32" s="171">
        <v>665.00831</v>
      </c>
      <c r="F32" s="172">
        <v>78.95786</v>
      </c>
      <c r="G32" s="173">
        <v>586.05045</v>
      </c>
      <c r="H32" s="172">
        <v>0</v>
      </c>
      <c r="I32" s="172">
        <v>0</v>
      </c>
      <c r="J32" s="171">
        <v>0</v>
      </c>
      <c r="K32" s="171">
        <v>528.22195</v>
      </c>
      <c r="L32" s="171">
        <v>1071.26244</v>
      </c>
      <c r="M32" s="171">
        <v>0</v>
      </c>
      <c r="N32" s="171">
        <v>190.588</v>
      </c>
      <c r="O32" s="170">
        <v>354.16184999999996</v>
      </c>
      <c r="P32" s="174">
        <f t="shared" si="0"/>
        <v>5728.335859999999</v>
      </c>
    </row>
    <row r="33" spans="1:16" s="10" customFormat="1" ht="13.5">
      <c r="A33" s="60" t="s">
        <v>154</v>
      </c>
      <c r="B33" s="170">
        <v>58.466800000000006</v>
      </c>
      <c r="C33" s="170">
        <v>122.82701</v>
      </c>
      <c r="D33" s="171">
        <v>29.63157</v>
      </c>
      <c r="E33" s="171">
        <v>133.0721</v>
      </c>
      <c r="F33" s="172">
        <v>26.231900000000003</v>
      </c>
      <c r="G33" s="173">
        <v>106.8402</v>
      </c>
      <c r="H33" s="172">
        <v>0</v>
      </c>
      <c r="I33" s="172">
        <v>0</v>
      </c>
      <c r="J33" s="171">
        <v>0</v>
      </c>
      <c r="K33" s="171">
        <v>24.04175</v>
      </c>
      <c r="L33" s="171">
        <v>61.473169999999996</v>
      </c>
      <c r="M33" s="171">
        <v>0</v>
      </c>
      <c r="N33" s="171">
        <v>21.147</v>
      </c>
      <c r="O33" s="170">
        <v>0</v>
      </c>
      <c r="P33" s="174">
        <f t="shared" si="0"/>
        <v>450.6594</v>
      </c>
    </row>
    <row r="34" spans="1:16" s="10" customFormat="1" ht="13.5">
      <c r="A34" s="60" t="s">
        <v>46</v>
      </c>
      <c r="B34" s="170">
        <v>2005.4044</v>
      </c>
      <c r="C34" s="170">
        <v>1130.30683</v>
      </c>
      <c r="D34" s="171">
        <v>174.25157000000002</v>
      </c>
      <c r="E34" s="171">
        <v>518.51589</v>
      </c>
      <c r="F34" s="172">
        <v>7.6711800000000006</v>
      </c>
      <c r="G34" s="173">
        <v>510.84471</v>
      </c>
      <c r="H34" s="172">
        <v>0</v>
      </c>
      <c r="I34" s="172">
        <v>0</v>
      </c>
      <c r="J34" s="171">
        <v>0</v>
      </c>
      <c r="K34" s="171">
        <v>457.09865</v>
      </c>
      <c r="L34" s="171">
        <v>1172.73693</v>
      </c>
      <c r="M34" s="171">
        <v>0</v>
      </c>
      <c r="N34" s="171">
        <v>133.567</v>
      </c>
      <c r="O34" s="170">
        <v>227.9</v>
      </c>
      <c r="P34" s="174">
        <f t="shared" si="0"/>
        <v>5819.7812699999995</v>
      </c>
    </row>
    <row r="35" spans="1:16" s="10" customFormat="1" ht="13.5">
      <c r="A35" s="60" t="s">
        <v>27</v>
      </c>
      <c r="B35" s="170">
        <v>36286.09663</v>
      </c>
      <c r="C35" s="170">
        <v>11397.953</v>
      </c>
      <c r="D35" s="171">
        <v>636.61776</v>
      </c>
      <c r="E35" s="171">
        <v>3911.79356</v>
      </c>
      <c r="F35" s="172">
        <v>557.44853</v>
      </c>
      <c r="G35" s="173">
        <v>3354.34503</v>
      </c>
      <c r="H35" s="172">
        <v>0</v>
      </c>
      <c r="I35" s="172">
        <v>0</v>
      </c>
      <c r="J35" s="171">
        <v>0</v>
      </c>
      <c r="K35" s="171">
        <v>1664.67308</v>
      </c>
      <c r="L35" s="171">
        <v>12842.2807</v>
      </c>
      <c r="M35" s="171">
        <v>0</v>
      </c>
      <c r="N35" s="171">
        <v>277.886</v>
      </c>
      <c r="O35" s="170">
        <v>756.10065</v>
      </c>
      <c r="P35" s="174">
        <f t="shared" si="0"/>
        <v>67773.40138</v>
      </c>
    </row>
    <row r="36" spans="1:16" s="10" customFormat="1" ht="13.5">
      <c r="A36" s="60" t="s">
        <v>165</v>
      </c>
      <c r="B36" s="170">
        <v>8124.7986900000005</v>
      </c>
      <c r="C36" s="170">
        <v>5509.15792</v>
      </c>
      <c r="D36" s="171">
        <v>200.92642</v>
      </c>
      <c r="E36" s="171">
        <v>3309.91784</v>
      </c>
      <c r="F36" s="172">
        <v>753.36384</v>
      </c>
      <c r="G36" s="173">
        <v>2556.554</v>
      </c>
      <c r="H36" s="172">
        <v>0</v>
      </c>
      <c r="I36" s="172">
        <v>0</v>
      </c>
      <c r="J36" s="171">
        <v>0</v>
      </c>
      <c r="K36" s="171">
        <v>3528.0157400000003</v>
      </c>
      <c r="L36" s="171">
        <v>16379.70492</v>
      </c>
      <c r="M36" s="171">
        <v>0.44</v>
      </c>
      <c r="N36" s="171">
        <v>402.792</v>
      </c>
      <c r="O36" s="170">
        <v>0</v>
      </c>
      <c r="P36" s="174">
        <f t="shared" si="0"/>
        <v>37455.75353</v>
      </c>
    </row>
    <row r="37" spans="1:16" s="10" customFormat="1" ht="13.5">
      <c r="A37" s="60" t="s">
        <v>166</v>
      </c>
      <c r="B37" s="170">
        <v>2962.1242</v>
      </c>
      <c r="C37" s="170">
        <v>2086.24375</v>
      </c>
      <c r="D37" s="171">
        <v>154.92403</v>
      </c>
      <c r="E37" s="171">
        <v>1425.5745</v>
      </c>
      <c r="F37" s="172">
        <v>48.61475</v>
      </c>
      <c r="G37" s="173">
        <v>1228.584</v>
      </c>
      <c r="H37" s="172">
        <v>148.37575</v>
      </c>
      <c r="I37" s="172">
        <v>0</v>
      </c>
      <c r="J37" s="171">
        <v>0</v>
      </c>
      <c r="K37" s="171">
        <v>695.01135</v>
      </c>
      <c r="L37" s="171">
        <v>3068.35998</v>
      </c>
      <c r="M37" s="171">
        <v>0</v>
      </c>
      <c r="N37" s="171">
        <v>102.72</v>
      </c>
      <c r="O37" s="170">
        <v>111.52775</v>
      </c>
      <c r="P37" s="174">
        <f t="shared" si="0"/>
        <v>10606.48556</v>
      </c>
    </row>
    <row r="38" spans="1:16" s="10" customFormat="1" ht="13.5">
      <c r="A38" s="60" t="s">
        <v>47</v>
      </c>
      <c r="B38" s="170">
        <v>1612.96265</v>
      </c>
      <c r="C38" s="170">
        <v>1008.3647900000001</v>
      </c>
      <c r="D38" s="171">
        <v>0.46329000000000004</v>
      </c>
      <c r="E38" s="171">
        <v>317.1035</v>
      </c>
      <c r="F38" s="172">
        <v>16.32647</v>
      </c>
      <c r="G38" s="173">
        <v>300.77703</v>
      </c>
      <c r="H38" s="172">
        <v>0</v>
      </c>
      <c r="I38" s="172">
        <v>0</v>
      </c>
      <c r="J38" s="171">
        <v>0</v>
      </c>
      <c r="K38" s="171">
        <v>270.23403</v>
      </c>
      <c r="L38" s="171">
        <v>1130.33709</v>
      </c>
      <c r="M38" s="171">
        <v>0</v>
      </c>
      <c r="N38" s="171">
        <v>102.899</v>
      </c>
      <c r="O38" s="170">
        <v>71.285</v>
      </c>
      <c r="P38" s="174">
        <f t="shared" si="0"/>
        <v>4513.649350000001</v>
      </c>
    </row>
    <row r="39" spans="1:16" s="10" customFormat="1" ht="13.5">
      <c r="A39" s="60" t="s">
        <v>147</v>
      </c>
      <c r="B39" s="170">
        <v>4046.9306</v>
      </c>
      <c r="C39" s="170">
        <v>1772.80243</v>
      </c>
      <c r="D39" s="171">
        <v>52.932</v>
      </c>
      <c r="E39" s="171">
        <v>1817.3874799999999</v>
      </c>
      <c r="F39" s="172">
        <v>30.18303</v>
      </c>
      <c r="G39" s="173">
        <v>679.686</v>
      </c>
      <c r="H39" s="172">
        <v>1107.51845</v>
      </c>
      <c r="I39" s="172">
        <v>0</v>
      </c>
      <c r="J39" s="171">
        <v>0</v>
      </c>
      <c r="K39" s="171">
        <v>866.50825</v>
      </c>
      <c r="L39" s="171">
        <v>2425.64382</v>
      </c>
      <c r="M39" s="171">
        <v>0</v>
      </c>
      <c r="N39" s="171">
        <v>155.622</v>
      </c>
      <c r="O39" s="170">
        <v>700.7843</v>
      </c>
      <c r="P39" s="174">
        <f t="shared" si="0"/>
        <v>11838.61088</v>
      </c>
    </row>
    <row r="40" spans="1:16" s="10" customFormat="1" ht="13.5">
      <c r="A40" s="102" t="s">
        <v>290</v>
      </c>
      <c r="B40" s="170">
        <v>1609.5371499999999</v>
      </c>
      <c r="C40" s="170">
        <v>1122.37773</v>
      </c>
      <c r="D40" s="171">
        <v>11.5514</v>
      </c>
      <c r="E40" s="171">
        <v>752.2175100000001</v>
      </c>
      <c r="F40" s="172">
        <v>27.81193</v>
      </c>
      <c r="G40" s="173">
        <v>724.40558</v>
      </c>
      <c r="H40" s="172">
        <v>0</v>
      </c>
      <c r="I40" s="172">
        <v>0</v>
      </c>
      <c r="J40" s="171">
        <v>0</v>
      </c>
      <c r="K40" s="171">
        <v>473.87912</v>
      </c>
      <c r="L40" s="171">
        <v>2177.64151</v>
      </c>
      <c r="M40" s="171">
        <v>-0.006</v>
      </c>
      <c r="N40" s="171">
        <v>65.127</v>
      </c>
      <c r="O40" s="170">
        <v>7</v>
      </c>
      <c r="P40" s="174">
        <f t="shared" si="0"/>
        <v>6219.325419999999</v>
      </c>
    </row>
    <row r="41" spans="1:16" s="10" customFormat="1" ht="13.5">
      <c r="A41" s="102" t="s">
        <v>373</v>
      </c>
      <c r="B41" s="170">
        <v>369.40003</v>
      </c>
      <c r="C41" s="170">
        <v>323.159</v>
      </c>
      <c r="D41" s="171">
        <v>30.17745</v>
      </c>
      <c r="E41" s="171">
        <v>382.6481</v>
      </c>
      <c r="F41" s="172">
        <v>125.47710000000001</v>
      </c>
      <c r="G41" s="173">
        <v>257.171</v>
      </c>
      <c r="H41" s="172">
        <v>0</v>
      </c>
      <c r="I41" s="172">
        <v>0</v>
      </c>
      <c r="J41" s="171">
        <v>0</v>
      </c>
      <c r="K41" s="171">
        <v>678.49536</v>
      </c>
      <c r="L41" s="171">
        <v>454.11775</v>
      </c>
      <c r="M41" s="171">
        <v>0</v>
      </c>
      <c r="N41" s="171">
        <v>40.681</v>
      </c>
      <c r="O41" s="170">
        <v>0</v>
      </c>
      <c r="P41" s="174">
        <f t="shared" si="0"/>
        <v>2278.6786899999997</v>
      </c>
    </row>
    <row r="42" spans="1:16" s="10" customFormat="1" ht="13.5">
      <c r="A42" s="102" t="s">
        <v>369</v>
      </c>
      <c r="B42" s="170">
        <v>123.1966</v>
      </c>
      <c r="C42" s="170">
        <v>393.95928000000004</v>
      </c>
      <c r="D42" s="171">
        <v>15.72902</v>
      </c>
      <c r="E42" s="171">
        <v>25.16815</v>
      </c>
      <c r="F42" s="172">
        <v>0</v>
      </c>
      <c r="G42" s="173">
        <v>25.16815</v>
      </c>
      <c r="H42" s="172">
        <v>0</v>
      </c>
      <c r="I42" s="172">
        <v>0</v>
      </c>
      <c r="J42" s="171">
        <v>0</v>
      </c>
      <c r="K42" s="171">
        <v>171.38226</v>
      </c>
      <c r="L42" s="171">
        <v>280.77331</v>
      </c>
      <c r="M42" s="171">
        <v>6.6347</v>
      </c>
      <c r="N42" s="171">
        <v>28.758</v>
      </c>
      <c r="O42" s="170">
        <v>18.35</v>
      </c>
      <c r="P42" s="174">
        <f t="shared" si="0"/>
        <v>1063.9513200000001</v>
      </c>
    </row>
    <row r="43" spans="1:17" s="10" customFormat="1" ht="13.5">
      <c r="A43" s="60" t="s">
        <v>48</v>
      </c>
      <c r="B43" s="170">
        <v>4350.1364699999995</v>
      </c>
      <c r="C43" s="170">
        <v>3562.58825</v>
      </c>
      <c r="D43" s="171">
        <v>103.95742999999999</v>
      </c>
      <c r="E43" s="171">
        <v>1440.42814</v>
      </c>
      <c r="F43" s="172">
        <v>23.28184</v>
      </c>
      <c r="G43" s="173">
        <v>1417.1463</v>
      </c>
      <c r="H43" s="172">
        <v>0</v>
      </c>
      <c r="I43" s="172">
        <v>0</v>
      </c>
      <c r="J43" s="171">
        <v>0</v>
      </c>
      <c r="K43" s="171">
        <v>1134.71685</v>
      </c>
      <c r="L43" s="171">
        <v>2924.32964</v>
      </c>
      <c r="M43" s="171">
        <v>0</v>
      </c>
      <c r="N43" s="171">
        <v>352.696</v>
      </c>
      <c r="O43" s="170">
        <v>7.3073500000000005</v>
      </c>
      <c r="P43" s="174">
        <f t="shared" si="0"/>
        <v>13876.16013</v>
      </c>
      <c r="Q43" s="97"/>
    </row>
    <row r="44" spans="1:16" s="10" customFormat="1" ht="13.5">
      <c r="A44" s="60" t="s">
        <v>148</v>
      </c>
      <c r="B44" s="170">
        <v>1183.182</v>
      </c>
      <c r="C44" s="170">
        <v>618.43908</v>
      </c>
      <c r="D44" s="171">
        <v>65.58503</v>
      </c>
      <c r="E44" s="171">
        <v>784.63215</v>
      </c>
      <c r="F44" s="172">
        <v>267.53305</v>
      </c>
      <c r="G44" s="173">
        <v>517.0991</v>
      </c>
      <c r="H44" s="172">
        <v>0</v>
      </c>
      <c r="I44" s="172">
        <v>0</v>
      </c>
      <c r="J44" s="171">
        <v>0</v>
      </c>
      <c r="K44" s="171">
        <v>387.94991</v>
      </c>
      <c r="L44" s="171">
        <v>812.3607</v>
      </c>
      <c r="M44" s="171">
        <v>0</v>
      </c>
      <c r="N44" s="171">
        <v>98.35</v>
      </c>
      <c r="O44" s="170">
        <v>76.2127</v>
      </c>
      <c r="P44" s="174">
        <f t="shared" si="0"/>
        <v>4026.71157</v>
      </c>
    </row>
    <row r="45" spans="1:16" s="10" customFormat="1" ht="13.5">
      <c r="A45" s="60" t="s">
        <v>49</v>
      </c>
      <c r="B45" s="170">
        <v>6884.33371</v>
      </c>
      <c r="C45" s="170">
        <v>3107.8715899999997</v>
      </c>
      <c r="D45" s="171">
        <v>249.36984</v>
      </c>
      <c r="E45" s="171">
        <v>2119.53503</v>
      </c>
      <c r="F45" s="172">
        <v>83.86623</v>
      </c>
      <c r="G45" s="173">
        <v>1990.7388</v>
      </c>
      <c r="H45" s="172">
        <v>44.93</v>
      </c>
      <c r="I45" s="172">
        <v>0</v>
      </c>
      <c r="J45" s="171">
        <v>0</v>
      </c>
      <c r="K45" s="171">
        <v>1007.98795</v>
      </c>
      <c r="L45" s="171">
        <v>4242.55187</v>
      </c>
      <c r="M45" s="171">
        <v>0</v>
      </c>
      <c r="N45" s="171">
        <v>271.8981</v>
      </c>
      <c r="O45" s="170">
        <v>79.36185</v>
      </c>
      <c r="P45" s="174">
        <f t="shared" si="0"/>
        <v>17962.90994</v>
      </c>
    </row>
    <row r="46" spans="1:16" s="10" customFormat="1" ht="13.5">
      <c r="A46" s="60" t="s">
        <v>50</v>
      </c>
      <c r="B46" s="170">
        <v>465.2062</v>
      </c>
      <c r="C46" s="170">
        <v>514.45457</v>
      </c>
      <c r="D46" s="171">
        <v>49.22755</v>
      </c>
      <c r="E46" s="171">
        <v>398.04605</v>
      </c>
      <c r="F46" s="172">
        <v>12.08305</v>
      </c>
      <c r="G46" s="173">
        <v>385.963</v>
      </c>
      <c r="H46" s="172">
        <v>0</v>
      </c>
      <c r="I46" s="172">
        <v>0</v>
      </c>
      <c r="J46" s="171">
        <v>0</v>
      </c>
      <c r="K46" s="171">
        <v>423.53049</v>
      </c>
      <c r="L46" s="171">
        <v>966.71534</v>
      </c>
      <c r="M46" s="171">
        <v>0</v>
      </c>
      <c r="N46" s="171">
        <v>52.875</v>
      </c>
      <c r="O46" s="170">
        <v>0</v>
      </c>
      <c r="P46" s="174">
        <f t="shared" si="0"/>
        <v>2870.0552</v>
      </c>
    </row>
    <row r="47" spans="1:16" s="10" customFormat="1" ht="13.5">
      <c r="A47" s="60" t="s">
        <v>167</v>
      </c>
      <c r="B47" s="170">
        <v>1063.29305</v>
      </c>
      <c r="C47" s="170">
        <v>1064.9743899999999</v>
      </c>
      <c r="D47" s="171">
        <v>37.65</v>
      </c>
      <c r="E47" s="171">
        <v>647.0949300000001</v>
      </c>
      <c r="F47" s="172">
        <v>6.12475</v>
      </c>
      <c r="G47" s="173">
        <v>640.97018</v>
      </c>
      <c r="H47" s="172">
        <v>0</v>
      </c>
      <c r="I47" s="172">
        <v>0</v>
      </c>
      <c r="J47" s="171">
        <v>0</v>
      </c>
      <c r="K47" s="171">
        <v>1086.55624</v>
      </c>
      <c r="L47" s="171">
        <v>1620.2786299999998</v>
      </c>
      <c r="M47" s="171">
        <v>0</v>
      </c>
      <c r="N47" s="171">
        <v>70.242</v>
      </c>
      <c r="O47" s="170">
        <v>13</v>
      </c>
      <c r="P47" s="174">
        <f t="shared" si="0"/>
        <v>5603.089239999999</v>
      </c>
    </row>
    <row r="48" spans="1:16" s="10" customFormat="1" ht="13.5">
      <c r="A48" s="60" t="s">
        <v>51</v>
      </c>
      <c r="B48" s="170">
        <v>292.77465</v>
      </c>
      <c r="C48" s="170">
        <v>406.00665000000004</v>
      </c>
      <c r="D48" s="171">
        <v>18.539</v>
      </c>
      <c r="E48" s="171">
        <v>112.7744</v>
      </c>
      <c r="F48" s="172">
        <v>0</v>
      </c>
      <c r="G48" s="173">
        <v>112.7744</v>
      </c>
      <c r="H48" s="172">
        <v>0</v>
      </c>
      <c r="I48" s="172">
        <v>0</v>
      </c>
      <c r="J48" s="171">
        <v>0</v>
      </c>
      <c r="K48" s="171">
        <v>308.93176</v>
      </c>
      <c r="L48" s="171">
        <v>403.33441</v>
      </c>
      <c r="M48" s="171">
        <v>7.8071</v>
      </c>
      <c r="N48" s="171">
        <v>36.894</v>
      </c>
      <c r="O48" s="170">
        <v>0</v>
      </c>
      <c r="P48" s="174">
        <f t="shared" si="0"/>
        <v>1587.0619700000002</v>
      </c>
    </row>
    <row r="49" spans="1:16" s="10" customFormat="1" ht="13.5">
      <c r="A49" s="102" t="s">
        <v>323</v>
      </c>
      <c r="B49" s="170">
        <v>4528.24222</v>
      </c>
      <c r="C49" s="170">
        <v>1695.86731</v>
      </c>
      <c r="D49" s="171">
        <v>148.17578</v>
      </c>
      <c r="E49" s="171">
        <v>1645.95849</v>
      </c>
      <c r="F49" s="172">
        <v>55.09495</v>
      </c>
      <c r="G49" s="173">
        <v>790.8635400000001</v>
      </c>
      <c r="H49" s="172">
        <v>800</v>
      </c>
      <c r="I49" s="172">
        <v>0</v>
      </c>
      <c r="J49" s="171">
        <v>0</v>
      </c>
      <c r="K49" s="171">
        <v>480.84729999999996</v>
      </c>
      <c r="L49" s="171">
        <v>1840.2226</v>
      </c>
      <c r="M49" s="171">
        <v>0</v>
      </c>
      <c r="N49" s="171">
        <v>104.948</v>
      </c>
      <c r="O49" s="170">
        <v>378.77254999999997</v>
      </c>
      <c r="P49" s="174">
        <f t="shared" si="0"/>
        <v>10823.034249999999</v>
      </c>
    </row>
    <row r="50" spans="1:16" s="10" customFormat="1" ht="13.5">
      <c r="A50" s="60" t="s">
        <v>149</v>
      </c>
      <c r="B50" s="170">
        <v>1925.6726</v>
      </c>
      <c r="C50" s="170">
        <v>770.29516</v>
      </c>
      <c r="D50" s="171">
        <v>135.42332000000002</v>
      </c>
      <c r="E50" s="171">
        <v>3288.79432</v>
      </c>
      <c r="F50" s="172">
        <v>45.497150000000005</v>
      </c>
      <c r="G50" s="173">
        <v>535.74255</v>
      </c>
      <c r="H50" s="172">
        <v>950.3041999999999</v>
      </c>
      <c r="I50" s="172">
        <v>1757.2504199999998</v>
      </c>
      <c r="J50" s="171">
        <v>0</v>
      </c>
      <c r="K50" s="171">
        <v>608.35864</v>
      </c>
      <c r="L50" s="171">
        <v>1016.5740699999999</v>
      </c>
      <c r="M50" s="171">
        <v>0</v>
      </c>
      <c r="N50" s="171">
        <v>113.187</v>
      </c>
      <c r="O50" s="170">
        <v>125.24839999999999</v>
      </c>
      <c r="P50" s="174">
        <f t="shared" si="0"/>
        <v>7983.55351</v>
      </c>
    </row>
    <row r="51" spans="1:16" s="10" customFormat="1" ht="13.5">
      <c r="A51" s="60" t="s">
        <v>97</v>
      </c>
      <c r="B51" s="170">
        <v>1071.0553</v>
      </c>
      <c r="C51" s="170">
        <v>1304.97785</v>
      </c>
      <c r="D51" s="171">
        <v>33.48213</v>
      </c>
      <c r="E51" s="171">
        <v>354.16559</v>
      </c>
      <c r="F51" s="172">
        <v>0</v>
      </c>
      <c r="G51" s="173">
        <v>354.16559</v>
      </c>
      <c r="H51" s="172">
        <v>0</v>
      </c>
      <c r="I51" s="172">
        <v>0</v>
      </c>
      <c r="J51" s="171">
        <v>0</v>
      </c>
      <c r="K51" s="171">
        <v>117.63664999999999</v>
      </c>
      <c r="L51" s="171">
        <v>544.8283100000001</v>
      </c>
      <c r="M51" s="171">
        <v>0</v>
      </c>
      <c r="N51" s="171">
        <v>155.973</v>
      </c>
      <c r="O51" s="170">
        <v>39.662800000000004</v>
      </c>
      <c r="P51" s="174">
        <f t="shared" si="0"/>
        <v>3621.7816300000004</v>
      </c>
    </row>
    <row r="52" spans="1:16" s="10" customFormat="1" ht="13.5">
      <c r="A52" s="60" t="s">
        <v>52</v>
      </c>
      <c r="B52" s="170">
        <v>33.593300000000006</v>
      </c>
      <c r="C52" s="170">
        <v>41.59666</v>
      </c>
      <c r="D52" s="171">
        <v>5.21646</v>
      </c>
      <c r="E52" s="171">
        <v>28.21312</v>
      </c>
      <c r="F52" s="172">
        <v>11.974120000000001</v>
      </c>
      <c r="G52" s="173">
        <v>16.239</v>
      </c>
      <c r="H52" s="172">
        <v>0</v>
      </c>
      <c r="I52" s="172">
        <v>0</v>
      </c>
      <c r="J52" s="171">
        <v>0</v>
      </c>
      <c r="K52" s="171">
        <v>11.66135</v>
      </c>
      <c r="L52" s="171">
        <v>65.55069</v>
      </c>
      <c r="M52" s="171">
        <v>0</v>
      </c>
      <c r="N52" s="171">
        <v>20.204</v>
      </c>
      <c r="O52" s="170">
        <v>0</v>
      </c>
      <c r="P52" s="174">
        <f t="shared" si="0"/>
        <v>206.03558000000004</v>
      </c>
    </row>
    <row r="53" spans="1:16" s="10" customFormat="1" ht="13.5">
      <c r="A53" s="60" t="s">
        <v>53</v>
      </c>
      <c r="B53" s="170">
        <v>43285.86672</v>
      </c>
      <c r="C53" s="170">
        <v>13016.71387</v>
      </c>
      <c r="D53" s="171">
        <v>2032.69718</v>
      </c>
      <c r="E53" s="171">
        <v>12325.35133</v>
      </c>
      <c r="F53" s="172">
        <v>1383.35133</v>
      </c>
      <c r="G53" s="173">
        <v>5782</v>
      </c>
      <c r="H53" s="172">
        <v>5160</v>
      </c>
      <c r="I53" s="172">
        <v>0</v>
      </c>
      <c r="J53" s="171">
        <v>0</v>
      </c>
      <c r="K53" s="171">
        <v>2640.44706</v>
      </c>
      <c r="L53" s="171">
        <v>17329.45734</v>
      </c>
      <c r="M53" s="171">
        <v>0</v>
      </c>
      <c r="N53" s="171">
        <v>1013.824</v>
      </c>
      <c r="O53" s="170">
        <v>3243.0261600000003</v>
      </c>
      <c r="P53" s="174">
        <f t="shared" si="0"/>
        <v>94887.38366</v>
      </c>
    </row>
    <row r="54" spans="1:16" s="10" customFormat="1" ht="13.5">
      <c r="A54" s="60" t="s">
        <v>54</v>
      </c>
      <c r="B54" s="170">
        <v>9144.2504</v>
      </c>
      <c r="C54" s="170">
        <v>4035.4335</v>
      </c>
      <c r="D54" s="171">
        <v>119.36505</v>
      </c>
      <c r="E54" s="171">
        <v>2650.41619</v>
      </c>
      <c r="F54" s="172">
        <v>96.711</v>
      </c>
      <c r="G54" s="173">
        <v>1824.85519</v>
      </c>
      <c r="H54" s="172">
        <v>728.85</v>
      </c>
      <c r="I54" s="172">
        <v>0</v>
      </c>
      <c r="J54" s="171">
        <v>0</v>
      </c>
      <c r="K54" s="171">
        <v>1396.4307</v>
      </c>
      <c r="L54" s="171">
        <v>6568.31247</v>
      </c>
      <c r="M54" s="171">
        <v>0</v>
      </c>
      <c r="N54" s="171">
        <v>303.774</v>
      </c>
      <c r="O54" s="170">
        <v>772.606</v>
      </c>
      <c r="P54" s="174">
        <f t="shared" si="0"/>
        <v>24990.58831</v>
      </c>
    </row>
    <row r="55" spans="1:16" s="10" customFormat="1" ht="13.5">
      <c r="A55" s="60" t="s">
        <v>28</v>
      </c>
      <c r="B55" s="170">
        <v>140491.4739</v>
      </c>
      <c r="C55" s="170">
        <v>69912.88004999999</v>
      </c>
      <c r="D55" s="171">
        <v>11324.73519</v>
      </c>
      <c r="E55" s="171">
        <v>55133.45497</v>
      </c>
      <c r="F55" s="172">
        <v>10847.994</v>
      </c>
      <c r="G55" s="173">
        <v>30033.55893</v>
      </c>
      <c r="H55" s="172">
        <v>6251.90204</v>
      </c>
      <c r="I55" s="172">
        <v>0</v>
      </c>
      <c r="J55" s="171">
        <v>0</v>
      </c>
      <c r="K55" s="171">
        <v>11045.08852</v>
      </c>
      <c r="L55" s="171">
        <v>164602.89475</v>
      </c>
      <c r="M55" s="171">
        <v>0</v>
      </c>
      <c r="N55" s="171">
        <v>2793.307</v>
      </c>
      <c r="O55" s="170">
        <v>6951.25627</v>
      </c>
      <c r="P55" s="174">
        <f t="shared" si="0"/>
        <v>462255.09065</v>
      </c>
    </row>
    <row r="56" spans="1:16" s="10" customFormat="1" ht="13.5">
      <c r="A56" s="60" t="s">
        <v>55</v>
      </c>
      <c r="B56" s="170">
        <v>1981.43111</v>
      </c>
      <c r="C56" s="170">
        <v>1311.3483600000002</v>
      </c>
      <c r="D56" s="171">
        <v>88.55289</v>
      </c>
      <c r="E56" s="171">
        <v>858.78145</v>
      </c>
      <c r="F56" s="172">
        <v>43.58145</v>
      </c>
      <c r="G56" s="173">
        <v>815.2</v>
      </c>
      <c r="H56" s="172">
        <v>0</v>
      </c>
      <c r="I56" s="172">
        <v>0</v>
      </c>
      <c r="J56" s="171">
        <v>0</v>
      </c>
      <c r="K56" s="171">
        <v>581.30479</v>
      </c>
      <c r="L56" s="171">
        <v>1195.95187</v>
      </c>
      <c r="M56" s="171">
        <v>0</v>
      </c>
      <c r="N56" s="171">
        <v>83.792</v>
      </c>
      <c r="O56" s="170">
        <v>36.5</v>
      </c>
      <c r="P56" s="174">
        <f t="shared" si="0"/>
        <v>6137.662470000001</v>
      </c>
    </row>
    <row r="57" spans="1:16" s="10" customFormat="1" ht="13.5">
      <c r="A57" s="60" t="s">
        <v>56</v>
      </c>
      <c r="B57" s="170">
        <v>2736.21605</v>
      </c>
      <c r="C57" s="170">
        <v>1469.3648400000002</v>
      </c>
      <c r="D57" s="171">
        <v>106.14856</v>
      </c>
      <c r="E57" s="171">
        <v>966.65607</v>
      </c>
      <c r="F57" s="172">
        <v>49.429089999999995</v>
      </c>
      <c r="G57" s="173">
        <v>917.22698</v>
      </c>
      <c r="H57" s="172">
        <v>0</v>
      </c>
      <c r="I57" s="172">
        <v>0</v>
      </c>
      <c r="J57" s="171">
        <v>0</v>
      </c>
      <c r="K57" s="171">
        <v>2440.33329</v>
      </c>
      <c r="L57" s="171">
        <v>2528.02985</v>
      </c>
      <c r="M57" s="171">
        <v>0</v>
      </c>
      <c r="N57" s="171">
        <v>415.764</v>
      </c>
      <c r="O57" s="170">
        <v>228.2925</v>
      </c>
      <c r="P57" s="174">
        <f t="shared" si="0"/>
        <v>10890.80516</v>
      </c>
    </row>
    <row r="58" spans="1:16" s="10" customFormat="1" ht="13.5">
      <c r="A58" s="102" t="s">
        <v>303</v>
      </c>
      <c r="B58" s="170">
        <v>1781.20035</v>
      </c>
      <c r="C58" s="170">
        <v>1073.5558700000001</v>
      </c>
      <c r="D58" s="171">
        <v>37.69965</v>
      </c>
      <c r="E58" s="171">
        <v>645.16805</v>
      </c>
      <c r="F58" s="172">
        <v>65.849</v>
      </c>
      <c r="G58" s="173">
        <v>487.6572</v>
      </c>
      <c r="H58" s="172">
        <v>91.66185</v>
      </c>
      <c r="I58" s="172">
        <v>0</v>
      </c>
      <c r="J58" s="171">
        <v>0</v>
      </c>
      <c r="K58" s="171">
        <v>782.47059</v>
      </c>
      <c r="L58" s="171">
        <v>1831.46096</v>
      </c>
      <c r="M58" s="171">
        <v>0</v>
      </c>
      <c r="N58" s="171">
        <v>92.296</v>
      </c>
      <c r="O58" s="170">
        <v>19.06265</v>
      </c>
      <c r="P58" s="174">
        <f t="shared" si="0"/>
        <v>6262.9141199999995</v>
      </c>
    </row>
    <row r="59" spans="1:16" s="10" customFormat="1" ht="13.5">
      <c r="A59" s="60" t="s">
        <v>168</v>
      </c>
      <c r="B59" s="170">
        <v>2690.7905499999997</v>
      </c>
      <c r="C59" s="170">
        <v>2276.52783</v>
      </c>
      <c r="D59" s="171">
        <v>4.66425</v>
      </c>
      <c r="E59" s="171">
        <v>493.53027000000003</v>
      </c>
      <c r="F59" s="172">
        <v>91.22107000000001</v>
      </c>
      <c r="G59" s="173">
        <v>402.30920000000003</v>
      </c>
      <c r="H59" s="172">
        <v>0</v>
      </c>
      <c r="I59" s="172">
        <v>0</v>
      </c>
      <c r="J59" s="171">
        <v>0</v>
      </c>
      <c r="K59" s="171">
        <v>371.90478</v>
      </c>
      <c r="L59" s="171">
        <v>5300.6091799999995</v>
      </c>
      <c r="M59" s="171">
        <v>0</v>
      </c>
      <c r="N59" s="171">
        <v>68.83005</v>
      </c>
      <c r="O59" s="170">
        <v>0</v>
      </c>
      <c r="P59" s="174">
        <f t="shared" si="0"/>
        <v>11206.856909999999</v>
      </c>
    </row>
    <row r="60" spans="1:16" s="10" customFormat="1" ht="13.5">
      <c r="A60" s="60" t="s">
        <v>57</v>
      </c>
      <c r="B60" s="170">
        <v>767.56105</v>
      </c>
      <c r="C60" s="170">
        <v>638.86161</v>
      </c>
      <c r="D60" s="171">
        <v>8.1007</v>
      </c>
      <c r="E60" s="171">
        <v>392.86465000000004</v>
      </c>
      <c r="F60" s="172">
        <v>4.69865</v>
      </c>
      <c r="G60" s="173">
        <v>381.566</v>
      </c>
      <c r="H60" s="172">
        <v>6.6</v>
      </c>
      <c r="I60" s="172">
        <v>0</v>
      </c>
      <c r="J60" s="171">
        <v>0</v>
      </c>
      <c r="K60" s="171">
        <v>562.66545</v>
      </c>
      <c r="L60" s="171">
        <v>1065.393</v>
      </c>
      <c r="M60" s="171">
        <v>0</v>
      </c>
      <c r="N60" s="171">
        <v>27.632</v>
      </c>
      <c r="O60" s="170">
        <v>24.351</v>
      </c>
      <c r="P60" s="174">
        <f t="shared" si="0"/>
        <v>3487.4294600000003</v>
      </c>
    </row>
    <row r="61" spans="1:16" s="10" customFormat="1" ht="13.5">
      <c r="A61" s="60" t="s">
        <v>58</v>
      </c>
      <c r="B61" s="170">
        <v>8485.411</v>
      </c>
      <c r="C61" s="170">
        <v>3417.0331</v>
      </c>
      <c r="D61" s="171">
        <v>295.13329</v>
      </c>
      <c r="E61" s="171">
        <v>3540.7515</v>
      </c>
      <c r="F61" s="172">
        <v>276.10365</v>
      </c>
      <c r="G61" s="173">
        <v>3264.6478500000003</v>
      </c>
      <c r="H61" s="172">
        <v>0</v>
      </c>
      <c r="I61" s="172">
        <v>0</v>
      </c>
      <c r="J61" s="171">
        <v>0</v>
      </c>
      <c r="K61" s="171">
        <v>2441.7384300000003</v>
      </c>
      <c r="L61" s="171">
        <v>10132.69977</v>
      </c>
      <c r="M61" s="171">
        <v>0</v>
      </c>
      <c r="N61" s="171">
        <v>194.776</v>
      </c>
      <c r="O61" s="170">
        <v>72.11535</v>
      </c>
      <c r="P61" s="174">
        <f t="shared" si="0"/>
        <v>28579.65844</v>
      </c>
    </row>
    <row r="62" spans="1:16" s="10" customFormat="1" ht="13.5">
      <c r="A62" s="102" t="s">
        <v>322</v>
      </c>
      <c r="B62" s="170">
        <v>2014.24315</v>
      </c>
      <c r="C62" s="170">
        <v>1183.09923</v>
      </c>
      <c r="D62" s="171">
        <v>32.7271</v>
      </c>
      <c r="E62" s="171">
        <v>781.4140500000001</v>
      </c>
      <c r="F62" s="172">
        <v>241.17575</v>
      </c>
      <c r="G62" s="173">
        <v>397.72234999999995</v>
      </c>
      <c r="H62" s="172">
        <v>142.51595</v>
      </c>
      <c r="I62" s="172">
        <v>0</v>
      </c>
      <c r="J62" s="171">
        <v>0</v>
      </c>
      <c r="K62" s="171">
        <v>611.7364699999999</v>
      </c>
      <c r="L62" s="171">
        <v>1465.96882</v>
      </c>
      <c r="M62" s="171">
        <v>0</v>
      </c>
      <c r="N62" s="171">
        <v>60.369</v>
      </c>
      <c r="O62" s="170">
        <v>148.7305</v>
      </c>
      <c r="P62" s="174">
        <f t="shared" si="0"/>
        <v>6298.288320000001</v>
      </c>
    </row>
    <row r="63" spans="1:16" s="10" customFormat="1" ht="13.5">
      <c r="A63" s="60" t="s">
        <v>59</v>
      </c>
      <c r="B63" s="170">
        <v>2550.45975</v>
      </c>
      <c r="C63" s="170">
        <v>1350.12947</v>
      </c>
      <c r="D63" s="171">
        <v>88.1947</v>
      </c>
      <c r="E63" s="171">
        <v>1200.4667</v>
      </c>
      <c r="F63" s="172">
        <v>190.9578</v>
      </c>
      <c r="G63" s="173">
        <v>1009.5089</v>
      </c>
      <c r="H63" s="172">
        <v>0</v>
      </c>
      <c r="I63" s="172">
        <v>0</v>
      </c>
      <c r="J63" s="171">
        <v>0</v>
      </c>
      <c r="K63" s="171">
        <v>864.36913</v>
      </c>
      <c r="L63" s="171">
        <v>2416.80033</v>
      </c>
      <c r="M63" s="171">
        <v>0</v>
      </c>
      <c r="N63" s="171">
        <v>94.354</v>
      </c>
      <c r="O63" s="170">
        <v>192.47854999999998</v>
      </c>
      <c r="P63" s="174">
        <f t="shared" si="0"/>
        <v>8757.252629999999</v>
      </c>
    </row>
    <row r="64" spans="1:16" s="10" customFormat="1" ht="13.5">
      <c r="A64" s="60" t="s">
        <v>150</v>
      </c>
      <c r="B64" s="170">
        <v>342.42517</v>
      </c>
      <c r="C64" s="170">
        <v>302.01721999999995</v>
      </c>
      <c r="D64" s="171">
        <v>13.78416</v>
      </c>
      <c r="E64" s="171">
        <v>144.3684</v>
      </c>
      <c r="F64" s="172">
        <v>6.7491</v>
      </c>
      <c r="G64" s="173">
        <v>137.61929999999998</v>
      </c>
      <c r="H64" s="172">
        <v>0</v>
      </c>
      <c r="I64" s="172">
        <v>0</v>
      </c>
      <c r="J64" s="171">
        <v>0</v>
      </c>
      <c r="K64" s="171">
        <v>80.8798</v>
      </c>
      <c r="L64" s="171">
        <v>261.65349</v>
      </c>
      <c r="M64" s="171">
        <v>0</v>
      </c>
      <c r="N64" s="171">
        <v>55.7</v>
      </c>
      <c r="O64" s="170">
        <v>34.8</v>
      </c>
      <c r="P64" s="174">
        <f t="shared" si="0"/>
        <v>1235.62824</v>
      </c>
    </row>
    <row r="65" spans="1:16" s="10" customFormat="1" ht="13.5">
      <c r="A65" s="62" t="s">
        <v>151</v>
      </c>
      <c r="B65" s="170">
        <v>202.84431</v>
      </c>
      <c r="C65" s="170">
        <v>232.77770999999998</v>
      </c>
      <c r="D65" s="171">
        <v>24.26791</v>
      </c>
      <c r="E65" s="171">
        <v>98.06114</v>
      </c>
      <c r="F65" s="172">
        <v>9.7356</v>
      </c>
      <c r="G65" s="173">
        <v>88.32553999999999</v>
      </c>
      <c r="H65" s="172">
        <v>0</v>
      </c>
      <c r="I65" s="172">
        <v>0</v>
      </c>
      <c r="J65" s="171">
        <v>0</v>
      </c>
      <c r="K65" s="171">
        <v>414.44501</v>
      </c>
      <c r="L65" s="171">
        <v>251.40927</v>
      </c>
      <c r="M65" s="171">
        <v>4.685350000000001</v>
      </c>
      <c r="N65" s="171">
        <v>22.225</v>
      </c>
      <c r="O65" s="170">
        <v>0</v>
      </c>
      <c r="P65" s="174">
        <f t="shared" si="0"/>
        <v>1250.7157000000002</v>
      </c>
    </row>
    <row r="66" spans="1:16" s="10" customFormat="1" ht="13.5">
      <c r="A66" s="60" t="s">
        <v>60</v>
      </c>
      <c r="B66" s="170">
        <v>16184.06089</v>
      </c>
      <c r="C66" s="170">
        <v>6065.65863</v>
      </c>
      <c r="D66" s="171">
        <v>206.02179999999998</v>
      </c>
      <c r="E66" s="171">
        <v>2068.0803</v>
      </c>
      <c r="F66" s="172">
        <v>182.82323000000002</v>
      </c>
      <c r="G66" s="173">
        <v>1885.25707</v>
      </c>
      <c r="H66" s="172">
        <v>0</v>
      </c>
      <c r="I66" s="172">
        <v>0</v>
      </c>
      <c r="J66" s="171">
        <v>0</v>
      </c>
      <c r="K66" s="171">
        <v>1521.4041499999998</v>
      </c>
      <c r="L66" s="171">
        <v>8304.22724</v>
      </c>
      <c r="M66" s="171">
        <v>161.42855</v>
      </c>
      <c r="N66" s="171">
        <v>472.17819000000003</v>
      </c>
      <c r="O66" s="170">
        <v>389.2432</v>
      </c>
      <c r="P66" s="174">
        <f t="shared" si="0"/>
        <v>35372.30295</v>
      </c>
    </row>
    <row r="67" spans="1:16" s="10" customFormat="1" ht="13.5">
      <c r="A67" s="60" t="s">
        <v>276</v>
      </c>
      <c r="B67" s="170">
        <v>2481.30895</v>
      </c>
      <c r="C67" s="170">
        <v>3214.99325</v>
      </c>
      <c r="D67" s="171">
        <v>58.77953</v>
      </c>
      <c r="E67" s="171">
        <v>2098.5249900000003</v>
      </c>
      <c r="F67" s="172">
        <v>173.74689999999998</v>
      </c>
      <c r="G67" s="173">
        <v>1192.8</v>
      </c>
      <c r="H67" s="172">
        <v>731.97809</v>
      </c>
      <c r="I67" s="172">
        <v>0</v>
      </c>
      <c r="J67" s="171">
        <v>0</v>
      </c>
      <c r="K67" s="171">
        <v>4559.630349999999</v>
      </c>
      <c r="L67" s="171">
        <v>3794.4514599999998</v>
      </c>
      <c r="M67" s="171">
        <v>0</v>
      </c>
      <c r="N67" s="171">
        <v>310.466</v>
      </c>
      <c r="O67" s="170">
        <v>9.1186</v>
      </c>
      <c r="P67" s="174">
        <f t="shared" si="0"/>
        <v>16527.27313</v>
      </c>
    </row>
    <row r="68" spans="1:16" s="10" customFormat="1" ht="13.5">
      <c r="A68" s="102" t="s">
        <v>293</v>
      </c>
      <c r="B68" s="170">
        <v>705.42301</v>
      </c>
      <c r="C68" s="170">
        <v>753.66655</v>
      </c>
      <c r="D68" s="171">
        <v>9.65899</v>
      </c>
      <c r="E68" s="171">
        <v>398.58512</v>
      </c>
      <c r="F68" s="172">
        <v>8.36172</v>
      </c>
      <c r="G68" s="173">
        <v>390.2234</v>
      </c>
      <c r="H68" s="172">
        <v>0</v>
      </c>
      <c r="I68" s="172">
        <v>0</v>
      </c>
      <c r="J68" s="171">
        <v>0</v>
      </c>
      <c r="K68" s="171">
        <v>757.09113</v>
      </c>
      <c r="L68" s="171">
        <v>982.53867</v>
      </c>
      <c r="M68" s="171">
        <v>15.887</v>
      </c>
      <c r="N68" s="171">
        <v>99.4</v>
      </c>
      <c r="O68" s="170">
        <v>222.1</v>
      </c>
      <c r="P68" s="174">
        <f aca="true" t="shared" si="1" ref="P68:P99">SUM(B68:E68)+SUM(J68:O68)</f>
        <v>3944.3504700000003</v>
      </c>
    </row>
    <row r="69" spans="1:16" s="10" customFormat="1" ht="13.5">
      <c r="A69" s="60" t="s">
        <v>61</v>
      </c>
      <c r="B69" s="170">
        <v>6024.9770499999995</v>
      </c>
      <c r="C69" s="170">
        <v>1771.37475</v>
      </c>
      <c r="D69" s="171">
        <v>147.59539999999998</v>
      </c>
      <c r="E69" s="171">
        <v>2344.68445</v>
      </c>
      <c r="F69" s="172">
        <v>203.21365</v>
      </c>
      <c r="G69" s="173">
        <v>1141.4708</v>
      </c>
      <c r="H69" s="172">
        <v>1000</v>
      </c>
      <c r="I69" s="172">
        <v>0</v>
      </c>
      <c r="J69" s="171">
        <v>0</v>
      </c>
      <c r="K69" s="171">
        <v>1373.66245</v>
      </c>
      <c r="L69" s="171">
        <v>5501.34428</v>
      </c>
      <c r="M69" s="171">
        <v>0</v>
      </c>
      <c r="N69" s="171">
        <v>220.531</v>
      </c>
      <c r="O69" s="170">
        <v>409.94945</v>
      </c>
      <c r="P69" s="174">
        <f t="shared" si="1"/>
        <v>17794.11883</v>
      </c>
    </row>
    <row r="70" spans="1:16" s="10" customFormat="1" ht="13.5">
      <c r="A70" s="60" t="s">
        <v>62</v>
      </c>
      <c r="B70" s="170">
        <v>1956.61905</v>
      </c>
      <c r="C70" s="170">
        <v>1715.7595800000001</v>
      </c>
      <c r="D70" s="171">
        <v>2.3047</v>
      </c>
      <c r="E70" s="171">
        <v>374.26736</v>
      </c>
      <c r="F70" s="172">
        <v>8.41803</v>
      </c>
      <c r="G70" s="173">
        <v>365.84933</v>
      </c>
      <c r="H70" s="172">
        <v>0</v>
      </c>
      <c r="I70" s="172">
        <v>0</v>
      </c>
      <c r="J70" s="171">
        <v>0</v>
      </c>
      <c r="K70" s="171">
        <v>381.66582</v>
      </c>
      <c r="L70" s="171">
        <v>2210.84653</v>
      </c>
      <c r="M70" s="171">
        <v>0</v>
      </c>
      <c r="N70" s="171">
        <v>79.373</v>
      </c>
      <c r="O70" s="170">
        <v>252.5074</v>
      </c>
      <c r="P70" s="174">
        <f t="shared" si="1"/>
        <v>6973.343440000001</v>
      </c>
    </row>
    <row r="71" spans="1:16" s="10" customFormat="1" ht="13.5">
      <c r="A71" s="60" t="s">
        <v>63</v>
      </c>
      <c r="B71" s="170">
        <v>4769.4582900000005</v>
      </c>
      <c r="C71" s="170">
        <v>2419.19552</v>
      </c>
      <c r="D71" s="171">
        <v>95.94778</v>
      </c>
      <c r="E71" s="171">
        <v>1733.63419</v>
      </c>
      <c r="F71" s="172">
        <v>116.08989</v>
      </c>
      <c r="G71" s="173">
        <v>617.5443</v>
      </c>
      <c r="H71" s="172">
        <v>1000</v>
      </c>
      <c r="I71" s="172">
        <v>0</v>
      </c>
      <c r="J71" s="171">
        <v>0</v>
      </c>
      <c r="K71" s="171">
        <v>739.08975</v>
      </c>
      <c r="L71" s="171">
        <v>4005.48134</v>
      </c>
      <c r="M71" s="171">
        <v>0</v>
      </c>
      <c r="N71" s="171">
        <v>191.183</v>
      </c>
      <c r="O71" s="170">
        <v>256.6681</v>
      </c>
      <c r="P71" s="174">
        <f t="shared" si="1"/>
        <v>14210.65797</v>
      </c>
    </row>
    <row r="72" spans="1:16" s="10" customFormat="1" ht="13.5">
      <c r="A72" s="60" t="s">
        <v>64</v>
      </c>
      <c r="B72" s="170">
        <v>1344.8948799999998</v>
      </c>
      <c r="C72" s="170">
        <v>819.28165</v>
      </c>
      <c r="D72" s="171">
        <v>39.10331</v>
      </c>
      <c r="E72" s="171">
        <v>474.95078</v>
      </c>
      <c r="F72" s="172">
        <v>16.574669999999998</v>
      </c>
      <c r="G72" s="173">
        <v>458.37611</v>
      </c>
      <c r="H72" s="172">
        <v>0</v>
      </c>
      <c r="I72" s="172">
        <v>0</v>
      </c>
      <c r="J72" s="171">
        <v>0</v>
      </c>
      <c r="K72" s="171">
        <v>427.25766</v>
      </c>
      <c r="L72" s="171">
        <v>1812.86738</v>
      </c>
      <c r="M72" s="171">
        <v>0</v>
      </c>
      <c r="N72" s="171">
        <v>84.167</v>
      </c>
      <c r="O72" s="170">
        <v>0</v>
      </c>
      <c r="P72" s="174">
        <f t="shared" si="1"/>
        <v>5002.52266</v>
      </c>
    </row>
    <row r="73" spans="1:16" s="10" customFormat="1" ht="13.5">
      <c r="A73" s="60" t="s">
        <v>65</v>
      </c>
      <c r="B73" s="170">
        <v>237.59182</v>
      </c>
      <c r="C73" s="170">
        <v>347.26526</v>
      </c>
      <c r="D73" s="171">
        <v>21.42644</v>
      </c>
      <c r="E73" s="171">
        <v>106.0965</v>
      </c>
      <c r="F73" s="172">
        <v>3.0968</v>
      </c>
      <c r="G73" s="173">
        <v>102.99969999999999</v>
      </c>
      <c r="H73" s="172">
        <v>0</v>
      </c>
      <c r="I73" s="172">
        <v>0</v>
      </c>
      <c r="J73" s="171">
        <v>0</v>
      </c>
      <c r="K73" s="171">
        <v>170.11860000000001</v>
      </c>
      <c r="L73" s="171">
        <v>599.66094</v>
      </c>
      <c r="M73" s="171">
        <v>0</v>
      </c>
      <c r="N73" s="171">
        <v>21.399</v>
      </c>
      <c r="O73" s="170">
        <v>0</v>
      </c>
      <c r="P73" s="174">
        <f t="shared" si="1"/>
        <v>1503.55856</v>
      </c>
    </row>
    <row r="74" spans="1:16" s="10" customFormat="1" ht="13.5">
      <c r="A74" s="60" t="s">
        <v>66</v>
      </c>
      <c r="B74" s="170">
        <v>1874.19795</v>
      </c>
      <c r="C74" s="170">
        <v>970.89264</v>
      </c>
      <c r="D74" s="171">
        <v>18.049319999999998</v>
      </c>
      <c r="E74" s="171">
        <v>231.02424</v>
      </c>
      <c r="F74" s="172">
        <v>3.09735</v>
      </c>
      <c r="G74" s="173">
        <v>227.92689000000001</v>
      </c>
      <c r="H74" s="172">
        <v>0</v>
      </c>
      <c r="I74" s="172">
        <v>0</v>
      </c>
      <c r="J74" s="171">
        <v>0</v>
      </c>
      <c r="K74" s="171">
        <v>230.079</v>
      </c>
      <c r="L74" s="171">
        <v>858.49454</v>
      </c>
      <c r="M74" s="171">
        <v>0</v>
      </c>
      <c r="N74" s="171">
        <v>58.898</v>
      </c>
      <c r="O74" s="170">
        <v>93.80367</v>
      </c>
      <c r="P74" s="174">
        <f t="shared" si="1"/>
        <v>4335.43936</v>
      </c>
    </row>
    <row r="75" spans="1:16" s="10" customFormat="1" ht="13.5">
      <c r="A75" s="60" t="s">
        <v>67</v>
      </c>
      <c r="B75" s="170">
        <v>3029.1400299999996</v>
      </c>
      <c r="C75" s="170">
        <v>1465.39543</v>
      </c>
      <c r="D75" s="171">
        <v>2.06845</v>
      </c>
      <c r="E75" s="171">
        <v>1313.7612</v>
      </c>
      <c r="F75" s="172">
        <v>114.7328</v>
      </c>
      <c r="G75" s="173">
        <v>699.0284</v>
      </c>
      <c r="H75" s="172">
        <v>500</v>
      </c>
      <c r="I75" s="172">
        <v>0</v>
      </c>
      <c r="J75" s="171">
        <v>0</v>
      </c>
      <c r="K75" s="171">
        <v>876.37488</v>
      </c>
      <c r="L75" s="171">
        <v>3253.21104</v>
      </c>
      <c r="M75" s="171">
        <v>0</v>
      </c>
      <c r="N75" s="171">
        <v>169.665</v>
      </c>
      <c r="O75" s="170">
        <v>26</v>
      </c>
      <c r="P75" s="174">
        <f t="shared" si="1"/>
        <v>10135.61603</v>
      </c>
    </row>
    <row r="76" spans="1:16" s="10" customFormat="1" ht="13.5">
      <c r="A76" s="60" t="s">
        <v>30</v>
      </c>
      <c r="B76" s="170">
        <v>1480.24185</v>
      </c>
      <c r="C76" s="170">
        <v>1130.68697</v>
      </c>
      <c r="D76" s="171">
        <v>61.819449999999996</v>
      </c>
      <c r="E76" s="171">
        <v>290.83311</v>
      </c>
      <c r="F76" s="172">
        <v>56.647800000000004</v>
      </c>
      <c r="G76" s="173">
        <v>234.18531</v>
      </c>
      <c r="H76" s="172">
        <v>0</v>
      </c>
      <c r="I76" s="172">
        <v>0</v>
      </c>
      <c r="J76" s="171">
        <v>0</v>
      </c>
      <c r="K76" s="171">
        <v>253.09951</v>
      </c>
      <c r="L76" s="171">
        <v>1023.0113299999999</v>
      </c>
      <c r="M76" s="171">
        <v>0</v>
      </c>
      <c r="N76" s="171">
        <v>149.405</v>
      </c>
      <c r="O76" s="170">
        <v>143</v>
      </c>
      <c r="P76" s="174">
        <f t="shared" si="1"/>
        <v>4532.09722</v>
      </c>
    </row>
    <row r="77" spans="1:16" s="10" customFormat="1" ht="13.5">
      <c r="A77" s="60" t="s">
        <v>68</v>
      </c>
      <c r="B77" s="170">
        <v>813.4358199999999</v>
      </c>
      <c r="C77" s="170">
        <v>969.92566</v>
      </c>
      <c r="D77" s="171">
        <v>24.305</v>
      </c>
      <c r="E77" s="171">
        <v>510.92253000000005</v>
      </c>
      <c r="F77" s="172">
        <v>50.73508</v>
      </c>
      <c r="G77" s="173">
        <v>460.18745</v>
      </c>
      <c r="H77" s="172">
        <v>0</v>
      </c>
      <c r="I77" s="172">
        <v>0</v>
      </c>
      <c r="J77" s="171">
        <v>0</v>
      </c>
      <c r="K77" s="171">
        <v>592.76969</v>
      </c>
      <c r="L77" s="171">
        <v>1460.89461</v>
      </c>
      <c r="M77" s="171">
        <v>13.3</v>
      </c>
      <c r="N77" s="171">
        <v>97.985</v>
      </c>
      <c r="O77" s="170">
        <v>0</v>
      </c>
      <c r="P77" s="174">
        <f t="shared" si="1"/>
        <v>4483.53831</v>
      </c>
    </row>
    <row r="78" spans="1:16" s="10" customFormat="1" ht="13.5">
      <c r="A78" s="60" t="s">
        <v>69</v>
      </c>
      <c r="B78" s="170">
        <v>20653.5096</v>
      </c>
      <c r="C78" s="170">
        <v>4130.01894</v>
      </c>
      <c r="D78" s="171">
        <v>214.70685</v>
      </c>
      <c r="E78" s="171">
        <v>2962.56962</v>
      </c>
      <c r="F78" s="172">
        <v>444.03707</v>
      </c>
      <c r="G78" s="173">
        <v>2518.53255</v>
      </c>
      <c r="H78" s="172">
        <v>0</v>
      </c>
      <c r="I78" s="172">
        <v>0</v>
      </c>
      <c r="J78" s="171">
        <v>0</v>
      </c>
      <c r="K78" s="171">
        <v>1071.4273500000002</v>
      </c>
      <c r="L78" s="171">
        <v>16708.21457</v>
      </c>
      <c r="M78" s="171">
        <v>0</v>
      </c>
      <c r="N78" s="171">
        <v>800.6540699999999</v>
      </c>
      <c r="O78" s="170">
        <v>181.90789999999998</v>
      </c>
      <c r="P78" s="174">
        <f t="shared" si="1"/>
        <v>46723.0089</v>
      </c>
    </row>
    <row r="79" spans="1:16" s="10" customFormat="1" ht="13.5">
      <c r="A79" s="60" t="s">
        <v>70</v>
      </c>
      <c r="B79" s="170">
        <v>677.88335</v>
      </c>
      <c r="C79" s="170">
        <v>393.39961999999997</v>
      </c>
      <c r="D79" s="171">
        <v>24.54371</v>
      </c>
      <c r="E79" s="171">
        <v>289.39365000000004</v>
      </c>
      <c r="F79" s="172">
        <v>0</v>
      </c>
      <c r="G79" s="173">
        <v>289.39365000000004</v>
      </c>
      <c r="H79" s="172">
        <v>0</v>
      </c>
      <c r="I79" s="172">
        <v>0</v>
      </c>
      <c r="J79" s="171">
        <v>0</v>
      </c>
      <c r="K79" s="171">
        <v>179.06469</v>
      </c>
      <c r="L79" s="171">
        <v>628.9248100000001</v>
      </c>
      <c r="M79" s="171">
        <v>0</v>
      </c>
      <c r="N79" s="171">
        <v>37.983</v>
      </c>
      <c r="O79" s="170">
        <v>25.71965</v>
      </c>
      <c r="P79" s="174">
        <f t="shared" si="1"/>
        <v>2256.91248</v>
      </c>
    </row>
    <row r="80" spans="1:16" s="10" customFormat="1" ht="13.5">
      <c r="A80" s="60" t="s">
        <v>71</v>
      </c>
      <c r="B80" s="170">
        <v>816.00405</v>
      </c>
      <c r="C80" s="170">
        <v>487.11197</v>
      </c>
      <c r="D80" s="171">
        <v>14.754950000000001</v>
      </c>
      <c r="E80" s="171">
        <v>174.93654999999998</v>
      </c>
      <c r="F80" s="172">
        <v>28.73762</v>
      </c>
      <c r="G80" s="173">
        <v>146.19893</v>
      </c>
      <c r="H80" s="172">
        <v>0</v>
      </c>
      <c r="I80" s="172">
        <v>0</v>
      </c>
      <c r="J80" s="171">
        <v>0</v>
      </c>
      <c r="K80" s="171">
        <v>286.6632</v>
      </c>
      <c r="L80" s="171">
        <v>975.04106</v>
      </c>
      <c r="M80" s="171">
        <v>0</v>
      </c>
      <c r="N80" s="171">
        <v>59.15</v>
      </c>
      <c r="O80" s="170">
        <v>20.8</v>
      </c>
      <c r="P80" s="174">
        <f t="shared" si="1"/>
        <v>2834.4617799999996</v>
      </c>
    </row>
    <row r="81" spans="1:16" s="10" customFormat="1" ht="13.5">
      <c r="A81" s="60" t="s">
        <v>72</v>
      </c>
      <c r="B81" s="170">
        <v>2899.5934300000004</v>
      </c>
      <c r="C81" s="170">
        <v>1681.03709</v>
      </c>
      <c r="D81" s="171">
        <v>123.09719</v>
      </c>
      <c r="E81" s="171">
        <v>1115.2446</v>
      </c>
      <c r="F81" s="172">
        <v>148.8648</v>
      </c>
      <c r="G81" s="173">
        <v>802.71505</v>
      </c>
      <c r="H81" s="172">
        <v>163.66475</v>
      </c>
      <c r="I81" s="172">
        <v>0</v>
      </c>
      <c r="J81" s="171">
        <v>0</v>
      </c>
      <c r="K81" s="171">
        <v>327.09166</v>
      </c>
      <c r="L81" s="171">
        <v>1818.82091</v>
      </c>
      <c r="M81" s="171">
        <v>0</v>
      </c>
      <c r="N81" s="171">
        <v>76.469</v>
      </c>
      <c r="O81" s="170">
        <v>0</v>
      </c>
      <c r="P81" s="174">
        <f t="shared" si="1"/>
        <v>8041.353880000001</v>
      </c>
    </row>
    <row r="82" spans="1:16" s="10" customFormat="1" ht="13.5">
      <c r="A82" s="60" t="s">
        <v>73</v>
      </c>
      <c r="B82" s="170">
        <v>1011.21238</v>
      </c>
      <c r="C82" s="170">
        <v>844.57525</v>
      </c>
      <c r="D82" s="171">
        <v>1.3550499999999999</v>
      </c>
      <c r="E82" s="171">
        <v>416.73815</v>
      </c>
      <c r="F82" s="172">
        <v>98.92778999999999</v>
      </c>
      <c r="G82" s="173">
        <v>317.81036</v>
      </c>
      <c r="H82" s="172">
        <v>0</v>
      </c>
      <c r="I82" s="172">
        <v>0</v>
      </c>
      <c r="J82" s="171">
        <v>0</v>
      </c>
      <c r="K82" s="171">
        <v>293.44174</v>
      </c>
      <c r="L82" s="171">
        <v>895.12751</v>
      </c>
      <c r="M82" s="171">
        <v>0</v>
      </c>
      <c r="N82" s="171">
        <v>36.451550000000005</v>
      </c>
      <c r="O82" s="170">
        <v>0</v>
      </c>
      <c r="P82" s="174">
        <f t="shared" si="1"/>
        <v>3498.9016300000003</v>
      </c>
    </row>
    <row r="83" spans="1:16" s="10" customFormat="1" ht="13.5">
      <c r="A83" s="60" t="s">
        <v>74</v>
      </c>
      <c r="B83" s="170">
        <v>2096.45275</v>
      </c>
      <c r="C83" s="170">
        <v>1448.55969</v>
      </c>
      <c r="D83" s="171">
        <v>24.56493</v>
      </c>
      <c r="E83" s="171">
        <v>478.8704</v>
      </c>
      <c r="F83" s="172">
        <v>0.3926</v>
      </c>
      <c r="G83" s="173">
        <v>478.4778</v>
      </c>
      <c r="H83" s="172">
        <v>0</v>
      </c>
      <c r="I83" s="172">
        <v>0</v>
      </c>
      <c r="J83" s="171">
        <v>0</v>
      </c>
      <c r="K83" s="171">
        <v>700.5488</v>
      </c>
      <c r="L83" s="171">
        <v>3926.06538</v>
      </c>
      <c r="M83" s="171">
        <v>0</v>
      </c>
      <c r="N83" s="171">
        <v>100.831</v>
      </c>
      <c r="O83" s="170">
        <v>30</v>
      </c>
      <c r="P83" s="174">
        <f t="shared" si="1"/>
        <v>8805.892950000001</v>
      </c>
    </row>
    <row r="84" spans="1:16" s="10" customFormat="1" ht="13.5">
      <c r="A84" s="60" t="s">
        <v>286</v>
      </c>
      <c r="B84" s="170">
        <v>669.34695</v>
      </c>
      <c r="C84" s="170">
        <v>375.94903000000005</v>
      </c>
      <c r="D84" s="171">
        <v>65.53785</v>
      </c>
      <c r="E84" s="171">
        <v>346.8556</v>
      </c>
      <c r="F84" s="172">
        <v>27.031200000000002</v>
      </c>
      <c r="G84" s="173">
        <v>319.8244</v>
      </c>
      <c r="H84" s="172">
        <v>0</v>
      </c>
      <c r="I84" s="172">
        <v>0</v>
      </c>
      <c r="J84" s="171">
        <v>0</v>
      </c>
      <c r="K84" s="171">
        <v>147.0348</v>
      </c>
      <c r="L84" s="171">
        <v>393.02456</v>
      </c>
      <c r="M84" s="171">
        <v>6.98425</v>
      </c>
      <c r="N84" s="171">
        <v>39.272</v>
      </c>
      <c r="O84" s="170">
        <v>229.67132999999998</v>
      </c>
      <c r="P84" s="174">
        <f t="shared" si="1"/>
        <v>2273.67637</v>
      </c>
    </row>
    <row r="85" spans="1:16" s="10" customFormat="1" ht="13.5">
      <c r="A85" s="60" t="s">
        <v>75</v>
      </c>
      <c r="B85" s="170">
        <v>1850.64085</v>
      </c>
      <c r="C85" s="170">
        <v>1448.2371</v>
      </c>
      <c r="D85" s="171">
        <v>123.78557</v>
      </c>
      <c r="E85" s="171">
        <v>678.2746</v>
      </c>
      <c r="F85" s="172">
        <v>4.23665</v>
      </c>
      <c r="G85" s="173">
        <v>674.0379499999999</v>
      </c>
      <c r="H85" s="172">
        <v>0</v>
      </c>
      <c r="I85" s="172">
        <v>0</v>
      </c>
      <c r="J85" s="171">
        <v>0</v>
      </c>
      <c r="K85" s="171">
        <v>392.35999</v>
      </c>
      <c r="L85" s="171">
        <v>1150.5109499999999</v>
      </c>
      <c r="M85" s="171">
        <v>80</v>
      </c>
      <c r="N85" s="171">
        <v>140.162</v>
      </c>
      <c r="O85" s="170">
        <v>48.4875</v>
      </c>
      <c r="P85" s="174">
        <f t="shared" si="1"/>
        <v>5912.458559999999</v>
      </c>
    </row>
    <row r="86" spans="1:16" s="10" customFormat="1" ht="13.5">
      <c r="A86" s="60" t="s">
        <v>76</v>
      </c>
      <c r="B86" s="170">
        <v>2902.8029500000002</v>
      </c>
      <c r="C86" s="170">
        <v>1544.3238000000001</v>
      </c>
      <c r="D86" s="171">
        <v>52.51667</v>
      </c>
      <c r="E86" s="171">
        <v>1085.96649</v>
      </c>
      <c r="F86" s="172">
        <v>96.65439</v>
      </c>
      <c r="G86" s="173">
        <v>989.3121</v>
      </c>
      <c r="H86" s="172">
        <v>0</v>
      </c>
      <c r="I86" s="172">
        <v>0</v>
      </c>
      <c r="J86" s="171">
        <v>0</v>
      </c>
      <c r="K86" s="171">
        <v>875.53162</v>
      </c>
      <c r="L86" s="171">
        <v>2684.72679</v>
      </c>
      <c r="M86" s="171">
        <v>0</v>
      </c>
      <c r="N86" s="171">
        <v>182.1696</v>
      </c>
      <c r="O86" s="170">
        <v>47</v>
      </c>
      <c r="P86" s="174">
        <f t="shared" si="1"/>
        <v>9375.03792</v>
      </c>
    </row>
    <row r="87" spans="1:16" s="10" customFormat="1" ht="13.5">
      <c r="A87" s="60" t="s">
        <v>77</v>
      </c>
      <c r="B87" s="170">
        <v>1501.50556</v>
      </c>
      <c r="C87" s="170">
        <v>1312.2288500000002</v>
      </c>
      <c r="D87" s="171">
        <v>47.58885</v>
      </c>
      <c r="E87" s="171">
        <v>301.40121999999997</v>
      </c>
      <c r="F87" s="172">
        <v>0.67687</v>
      </c>
      <c r="G87" s="173">
        <v>276.627</v>
      </c>
      <c r="H87" s="172">
        <v>24.09735</v>
      </c>
      <c r="I87" s="172">
        <v>0</v>
      </c>
      <c r="J87" s="171">
        <v>0</v>
      </c>
      <c r="K87" s="171">
        <v>476.72433</v>
      </c>
      <c r="L87" s="171">
        <v>1830.78794</v>
      </c>
      <c r="M87" s="171">
        <v>0</v>
      </c>
      <c r="N87" s="171">
        <v>183.087</v>
      </c>
      <c r="O87" s="170">
        <v>271.3</v>
      </c>
      <c r="P87" s="174">
        <f t="shared" si="1"/>
        <v>5924.623750000001</v>
      </c>
    </row>
    <row r="88" spans="1:16" s="10" customFormat="1" ht="13.5">
      <c r="A88" s="102" t="s">
        <v>294</v>
      </c>
      <c r="B88" s="170">
        <v>1113.8987</v>
      </c>
      <c r="C88" s="170">
        <v>717.53563</v>
      </c>
      <c r="D88" s="171">
        <v>14.718399999999999</v>
      </c>
      <c r="E88" s="171">
        <v>289.02491</v>
      </c>
      <c r="F88" s="172">
        <v>15.25961</v>
      </c>
      <c r="G88" s="173">
        <v>273.76529999999997</v>
      </c>
      <c r="H88" s="172">
        <v>0</v>
      </c>
      <c r="I88" s="172">
        <v>0</v>
      </c>
      <c r="J88" s="171">
        <v>0</v>
      </c>
      <c r="K88" s="171">
        <v>375.10133</v>
      </c>
      <c r="L88" s="171">
        <v>985.7244000000001</v>
      </c>
      <c r="M88" s="171">
        <v>0</v>
      </c>
      <c r="N88" s="171">
        <v>68.329</v>
      </c>
      <c r="O88" s="170">
        <v>0</v>
      </c>
      <c r="P88" s="174">
        <f t="shared" si="1"/>
        <v>3564.33237</v>
      </c>
    </row>
    <row r="89" spans="1:16" s="10" customFormat="1" ht="13.5">
      <c r="A89" s="60" t="s">
        <v>78</v>
      </c>
      <c r="B89" s="170">
        <v>2985.30305</v>
      </c>
      <c r="C89" s="170">
        <v>1294.99127</v>
      </c>
      <c r="D89" s="171">
        <v>62.739760000000004</v>
      </c>
      <c r="E89" s="171">
        <v>1359.75708</v>
      </c>
      <c r="F89" s="172">
        <v>57.55518</v>
      </c>
      <c r="G89" s="173">
        <v>1302.2018999999998</v>
      </c>
      <c r="H89" s="172">
        <v>0</v>
      </c>
      <c r="I89" s="172">
        <v>0</v>
      </c>
      <c r="J89" s="171">
        <v>0</v>
      </c>
      <c r="K89" s="171">
        <v>1168.20046</v>
      </c>
      <c r="L89" s="171">
        <v>3481.60696</v>
      </c>
      <c r="M89" s="171">
        <v>0</v>
      </c>
      <c r="N89" s="171">
        <v>128.2124</v>
      </c>
      <c r="O89" s="170">
        <v>77.3</v>
      </c>
      <c r="P89" s="174">
        <f t="shared" si="1"/>
        <v>10558.110980000001</v>
      </c>
    </row>
    <row r="90" spans="1:16" s="10" customFormat="1" ht="13.5">
      <c r="A90" s="60" t="s">
        <v>289</v>
      </c>
      <c r="B90" s="170">
        <v>2533.89935</v>
      </c>
      <c r="C90" s="170">
        <v>1731.46308</v>
      </c>
      <c r="D90" s="171">
        <v>155.56575</v>
      </c>
      <c r="E90" s="171">
        <v>1214.7380500000002</v>
      </c>
      <c r="F90" s="172">
        <v>109.31135</v>
      </c>
      <c r="G90" s="173">
        <v>1105.4267</v>
      </c>
      <c r="H90" s="172">
        <v>0</v>
      </c>
      <c r="I90" s="172">
        <v>0</v>
      </c>
      <c r="J90" s="171">
        <v>0</v>
      </c>
      <c r="K90" s="171">
        <v>772.9472</v>
      </c>
      <c r="L90" s="171">
        <v>2077.52248</v>
      </c>
      <c r="M90" s="171">
        <v>0</v>
      </c>
      <c r="N90" s="171">
        <v>250.447</v>
      </c>
      <c r="O90" s="170">
        <v>11.45</v>
      </c>
      <c r="P90" s="174">
        <f t="shared" si="1"/>
        <v>8748.03291</v>
      </c>
    </row>
    <row r="91" spans="1:16" s="10" customFormat="1" ht="13.5">
      <c r="A91" s="60" t="s">
        <v>79</v>
      </c>
      <c r="B91" s="170">
        <v>999.1587900000001</v>
      </c>
      <c r="C91" s="170">
        <v>429.57005</v>
      </c>
      <c r="D91" s="171">
        <v>22.991419999999998</v>
      </c>
      <c r="E91" s="171">
        <v>287.32455</v>
      </c>
      <c r="F91" s="172">
        <v>11.96785</v>
      </c>
      <c r="G91" s="173">
        <v>275.3567</v>
      </c>
      <c r="H91" s="172">
        <v>0</v>
      </c>
      <c r="I91" s="172">
        <v>0</v>
      </c>
      <c r="J91" s="171">
        <v>0</v>
      </c>
      <c r="K91" s="171">
        <v>228.8629</v>
      </c>
      <c r="L91" s="171">
        <v>608.36734</v>
      </c>
      <c r="M91" s="171">
        <v>0</v>
      </c>
      <c r="N91" s="171">
        <v>98.883</v>
      </c>
      <c r="O91" s="170">
        <v>0</v>
      </c>
      <c r="P91" s="174">
        <f t="shared" si="1"/>
        <v>2675.15805</v>
      </c>
    </row>
    <row r="92" spans="1:16" s="10" customFormat="1" ht="13.5">
      <c r="A92" s="60" t="s">
        <v>278</v>
      </c>
      <c r="B92" s="170">
        <v>2569.1172</v>
      </c>
      <c r="C92" s="170">
        <v>1305.14113</v>
      </c>
      <c r="D92" s="171">
        <v>57.0252</v>
      </c>
      <c r="E92" s="171">
        <v>2607.71025</v>
      </c>
      <c r="F92" s="172">
        <v>2.82025</v>
      </c>
      <c r="G92" s="173">
        <v>684.89</v>
      </c>
      <c r="H92" s="172">
        <v>1920</v>
      </c>
      <c r="I92" s="172">
        <v>0</v>
      </c>
      <c r="J92" s="171">
        <v>0</v>
      </c>
      <c r="K92" s="171">
        <v>1100.50853</v>
      </c>
      <c r="L92" s="171">
        <v>3929.9946600000003</v>
      </c>
      <c r="M92" s="171">
        <v>0</v>
      </c>
      <c r="N92" s="171">
        <v>73.762</v>
      </c>
      <c r="O92" s="170">
        <v>0</v>
      </c>
      <c r="P92" s="174">
        <f t="shared" si="1"/>
        <v>11643.25897</v>
      </c>
    </row>
    <row r="93" spans="1:16" s="10" customFormat="1" ht="13.5">
      <c r="A93" s="60" t="s">
        <v>80</v>
      </c>
      <c r="B93" s="170">
        <v>7879.4479</v>
      </c>
      <c r="C93" s="170">
        <v>2866.05848</v>
      </c>
      <c r="D93" s="171">
        <v>181.71319</v>
      </c>
      <c r="E93" s="171">
        <v>2206.0647599999998</v>
      </c>
      <c r="F93" s="172">
        <v>117.13261</v>
      </c>
      <c r="G93" s="173">
        <v>2088.93215</v>
      </c>
      <c r="H93" s="172">
        <v>0</v>
      </c>
      <c r="I93" s="172">
        <v>0</v>
      </c>
      <c r="J93" s="171">
        <v>0</v>
      </c>
      <c r="K93" s="171">
        <v>1182.98225</v>
      </c>
      <c r="L93" s="171">
        <v>10677.29756</v>
      </c>
      <c r="M93" s="171">
        <v>0</v>
      </c>
      <c r="N93" s="171">
        <v>485.363</v>
      </c>
      <c r="O93" s="170">
        <v>195.29579999999999</v>
      </c>
      <c r="P93" s="174">
        <f t="shared" si="1"/>
        <v>25674.22294</v>
      </c>
    </row>
    <row r="94" spans="1:16" s="10" customFormat="1" ht="13.5">
      <c r="A94" s="60" t="s">
        <v>81</v>
      </c>
      <c r="B94" s="170">
        <v>3575.77815</v>
      </c>
      <c r="C94" s="170">
        <v>1982.1293799999999</v>
      </c>
      <c r="D94" s="171">
        <v>65.59075</v>
      </c>
      <c r="E94" s="171">
        <v>1090.82329</v>
      </c>
      <c r="F94" s="172">
        <v>62.388040000000004</v>
      </c>
      <c r="G94" s="173">
        <v>805.03525</v>
      </c>
      <c r="H94" s="172">
        <v>223.4</v>
      </c>
      <c r="I94" s="172">
        <v>0</v>
      </c>
      <c r="J94" s="171">
        <v>0</v>
      </c>
      <c r="K94" s="171">
        <v>1062.2735500000001</v>
      </c>
      <c r="L94" s="171">
        <v>3288.34965</v>
      </c>
      <c r="M94" s="171">
        <v>0</v>
      </c>
      <c r="N94" s="171">
        <v>187.021</v>
      </c>
      <c r="O94" s="170">
        <v>181.4</v>
      </c>
      <c r="P94" s="174">
        <f t="shared" si="1"/>
        <v>11433.36577</v>
      </c>
    </row>
    <row r="95" spans="1:16" s="10" customFormat="1" ht="13.5">
      <c r="A95" s="60" t="s">
        <v>95</v>
      </c>
      <c r="B95" s="170">
        <v>3095.7036000000003</v>
      </c>
      <c r="C95" s="170">
        <v>1472.29502</v>
      </c>
      <c r="D95" s="171">
        <v>200.29120999999998</v>
      </c>
      <c r="E95" s="171">
        <v>1250.42505</v>
      </c>
      <c r="F95" s="172">
        <v>59.58321</v>
      </c>
      <c r="G95" s="173">
        <v>571.60365</v>
      </c>
      <c r="H95" s="172">
        <v>619.2381899999999</v>
      </c>
      <c r="I95" s="172">
        <v>0</v>
      </c>
      <c r="J95" s="171">
        <v>0</v>
      </c>
      <c r="K95" s="171">
        <v>904.3476999999999</v>
      </c>
      <c r="L95" s="171">
        <v>2644.66842</v>
      </c>
      <c r="M95" s="171">
        <v>0</v>
      </c>
      <c r="N95" s="171">
        <v>181.136</v>
      </c>
      <c r="O95" s="170">
        <v>56.9</v>
      </c>
      <c r="P95" s="174">
        <f t="shared" si="1"/>
        <v>9805.767</v>
      </c>
    </row>
    <row r="96" spans="1:16" s="10" customFormat="1" ht="13.5">
      <c r="A96" s="60" t="s">
        <v>83</v>
      </c>
      <c r="B96" s="170">
        <v>4306.080150000001</v>
      </c>
      <c r="C96" s="170">
        <v>1757.19392</v>
      </c>
      <c r="D96" s="171">
        <v>124.73582</v>
      </c>
      <c r="E96" s="171">
        <v>968.6835</v>
      </c>
      <c r="F96" s="172">
        <v>176.9398</v>
      </c>
      <c r="G96" s="173">
        <v>791.7437</v>
      </c>
      <c r="H96" s="172">
        <v>0</v>
      </c>
      <c r="I96" s="172">
        <v>0</v>
      </c>
      <c r="J96" s="171">
        <v>0</v>
      </c>
      <c r="K96" s="171">
        <v>1304.7680500000001</v>
      </c>
      <c r="L96" s="171">
        <v>5032.86734</v>
      </c>
      <c r="M96" s="171">
        <v>0</v>
      </c>
      <c r="N96" s="171">
        <v>162.16</v>
      </c>
      <c r="O96" s="170">
        <v>87.25869999999999</v>
      </c>
      <c r="P96" s="174">
        <f t="shared" si="1"/>
        <v>13743.74748</v>
      </c>
    </row>
    <row r="97" spans="1:16" s="10" customFormat="1" ht="13.5">
      <c r="A97" s="60" t="s">
        <v>169</v>
      </c>
      <c r="B97" s="170">
        <v>901.62255</v>
      </c>
      <c r="C97" s="170">
        <v>671.60036</v>
      </c>
      <c r="D97" s="171">
        <v>5.27903</v>
      </c>
      <c r="E97" s="171">
        <v>468.39540999999997</v>
      </c>
      <c r="F97" s="172">
        <v>1.4604000000000001</v>
      </c>
      <c r="G97" s="173">
        <v>466.93501000000003</v>
      </c>
      <c r="H97" s="172">
        <v>0</v>
      </c>
      <c r="I97" s="172">
        <v>0</v>
      </c>
      <c r="J97" s="171">
        <v>0</v>
      </c>
      <c r="K97" s="171">
        <v>209.2022</v>
      </c>
      <c r="L97" s="171">
        <v>675.6944</v>
      </c>
      <c r="M97" s="171">
        <v>0</v>
      </c>
      <c r="N97" s="171">
        <v>51.043</v>
      </c>
      <c r="O97" s="170">
        <v>8.5</v>
      </c>
      <c r="P97" s="174">
        <f t="shared" si="1"/>
        <v>2991.33695</v>
      </c>
    </row>
    <row r="98" spans="1:16" s="10" customFormat="1" ht="13.5">
      <c r="A98" s="60" t="s">
        <v>170</v>
      </c>
      <c r="B98" s="170">
        <v>2264.2796200000003</v>
      </c>
      <c r="C98" s="170">
        <v>1017.90283</v>
      </c>
      <c r="D98" s="171">
        <v>30.44398</v>
      </c>
      <c r="E98" s="171">
        <v>919.2687</v>
      </c>
      <c r="F98" s="172">
        <v>42.13035</v>
      </c>
      <c r="G98" s="173">
        <v>877.13835</v>
      </c>
      <c r="H98" s="172">
        <v>0</v>
      </c>
      <c r="I98" s="172">
        <v>0</v>
      </c>
      <c r="J98" s="171">
        <v>0</v>
      </c>
      <c r="K98" s="171">
        <v>813.81835</v>
      </c>
      <c r="L98" s="171">
        <v>2802.3772999999997</v>
      </c>
      <c r="M98" s="171">
        <v>0.34</v>
      </c>
      <c r="N98" s="171">
        <v>98.3973</v>
      </c>
      <c r="O98" s="170">
        <v>174</v>
      </c>
      <c r="P98" s="174">
        <f t="shared" si="1"/>
        <v>8120.828079999999</v>
      </c>
    </row>
    <row r="99" spans="1:16" s="10" customFormat="1" ht="13.5">
      <c r="A99" s="60" t="s">
        <v>287</v>
      </c>
      <c r="B99" s="170">
        <v>670.88014</v>
      </c>
      <c r="C99" s="170">
        <v>588.58852</v>
      </c>
      <c r="D99" s="171">
        <v>118.05911</v>
      </c>
      <c r="E99" s="171">
        <v>453.6413</v>
      </c>
      <c r="F99" s="172">
        <v>0.041299999999999996</v>
      </c>
      <c r="G99" s="173">
        <v>453.6</v>
      </c>
      <c r="H99" s="172">
        <v>0</v>
      </c>
      <c r="I99" s="172">
        <v>0</v>
      </c>
      <c r="J99" s="171">
        <v>0</v>
      </c>
      <c r="K99" s="171">
        <v>522.73393</v>
      </c>
      <c r="L99" s="171">
        <v>1602.70878</v>
      </c>
      <c r="M99" s="171">
        <v>0</v>
      </c>
      <c r="N99" s="171">
        <v>37.671</v>
      </c>
      <c r="O99" s="170">
        <v>0</v>
      </c>
      <c r="P99" s="174">
        <f t="shared" si="1"/>
        <v>3994.2827799999995</v>
      </c>
    </row>
    <row r="100" spans="1:16" s="73" customFormat="1" ht="18" customHeight="1">
      <c r="A100" s="120" t="s">
        <v>307</v>
      </c>
      <c r="B100" s="123">
        <f>SUM(B3:B99)</f>
        <v>496721.27196</v>
      </c>
      <c r="C100" s="123">
        <f aca="true" t="shared" si="2" ref="C100:P100">SUM(C3:C99)</f>
        <v>241627.1609</v>
      </c>
      <c r="D100" s="123">
        <f t="shared" si="2"/>
        <v>22195.898559999987</v>
      </c>
      <c r="E100" s="123">
        <f t="shared" si="2"/>
        <v>170062.94428000008</v>
      </c>
      <c r="F100" s="186">
        <f t="shared" si="2"/>
        <v>25986.276930000004</v>
      </c>
      <c r="G100" s="186">
        <f t="shared" si="2"/>
        <v>112271.95542</v>
      </c>
      <c r="H100" s="186">
        <f t="shared" si="2"/>
        <v>22047.46151</v>
      </c>
      <c r="I100" s="123">
        <f t="shared" si="2"/>
        <v>1757.2504199999998</v>
      </c>
      <c r="J100" s="123">
        <f t="shared" si="2"/>
        <v>429.58700000000005</v>
      </c>
      <c r="K100" s="123">
        <f t="shared" si="2"/>
        <v>88610.59212999999</v>
      </c>
      <c r="L100" s="123">
        <f t="shared" si="2"/>
        <v>454531.46118999994</v>
      </c>
      <c r="M100" s="123">
        <f t="shared" si="2"/>
        <v>314.8009</v>
      </c>
      <c r="N100" s="123">
        <f t="shared" si="2"/>
        <v>17968.371460000002</v>
      </c>
      <c r="O100" s="123">
        <f t="shared" si="2"/>
        <v>22359.463289999996</v>
      </c>
      <c r="P100" s="123">
        <f t="shared" si="2"/>
        <v>1514821.5516700004</v>
      </c>
    </row>
    <row r="101" spans="1:16" s="10" customFormat="1" ht="18" customHeight="1">
      <c r="A101" s="102" t="s">
        <v>348</v>
      </c>
      <c r="B101" s="170">
        <v>2589.956</v>
      </c>
      <c r="C101" s="170">
        <v>2345.6637</v>
      </c>
      <c r="D101" s="171">
        <v>139.20887</v>
      </c>
      <c r="E101" s="172" t="s">
        <v>304</v>
      </c>
      <c r="F101" s="172" t="s">
        <v>304</v>
      </c>
      <c r="G101" s="173">
        <v>749.55011</v>
      </c>
      <c r="H101" s="172">
        <v>0</v>
      </c>
      <c r="I101" s="172" t="s">
        <v>374</v>
      </c>
      <c r="J101" s="172" t="s">
        <v>304</v>
      </c>
      <c r="K101" s="172" t="s">
        <v>304</v>
      </c>
      <c r="L101" s="172" t="s">
        <v>304</v>
      </c>
      <c r="M101" s="171">
        <v>0</v>
      </c>
      <c r="N101" s="172" t="s">
        <v>304</v>
      </c>
      <c r="O101" s="170">
        <v>539.7813100000001</v>
      </c>
      <c r="P101" s="174">
        <v>9398.205039999999</v>
      </c>
    </row>
    <row r="102" spans="1:16" s="10" customFormat="1" ht="13.5">
      <c r="A102" s="102" t="s">
        <v>370</v>
      </c>
      <c r="B102" s="170">
        <v>9810.830300000001</v>
      </c>
      <c r="C102" s="170">
        <v>3695.99757</v>
      </c>
      <c r="D102" s="171">
        <v>138.64</v>
      </c>
      <c r="E102" s="172" t="s">
        <v>304</v>
      </c>
      <c r="F102" s="172" t="s">
        <v>304</v>
      </c>
      <c r="G102" s="173">
        <v>1055.0046</v>
      </c>
      <c r="H102" s="172">
        <v>0</v>
      </c>
      <c r="I102" s="172" t="s">
        <v>374</v>
      </c>
      <c r="J102" s="172" t="s">
        <v>304</v>
      </c>
      <c r="K102" s="172" t="s">
        <v>304</v>
      </c>
      <c r="L102" s="172" t="s">
        <v>304</v>
      </c>
      <c r="M102" s="171">
        <v>0</v>
      </c>
      <c r="N102" s="172" t="s">
        <v>304</v>
      </c>
      <c r="O102" s="170">
        <v>553.3711</v>
      </c>
      <c r="P102" s="174">
        <v>22417.11191</v>
      </c>
    </row>
    <row r="103" spans="1:16" s="10" customFormat="1" ht="12.75" customHeight="1">
      <c r="A103" s="102" t="s">
        <v>315</v>
      </c>
      <c r="B103" s="170">
        <v>100764.08753</v>
      </c>
      <c r="C103" s="170">
        <v>33341.487420000005</v>
      </c>
      <c r="D103" s="171">
        <v>3202.80088</v>
      </c>
      <c r="E103" s="172" t="s">
        <v>304</v>
      </c>
      <c r="F103" s="172" t="s">
        <v>304</v>
      </c>
      <c r="G103" s="173">
        <v>8057.01041</v>
      </c>
      <c r="H103" s="172">
        <v>0</v>
      </c>
      <c r="I103" s="172" t="s">
        <v>374</v>
      </c>
      <c r="J103" s="172" t="s">
        <v>304</v>
      </c>
      <c r="K103" s="172" t="s">
        <v>304</v>
      </c>
      <c r="L103" s="172" t="s">
        <v>304</v>
      </c>
      <c r="M103" s="171">
        <v>0</v>
      </c>
      <c r="N103" s="172" t="s">
        <v>304</v>
      </c>
      <c r="O103" s="170">
        <v>12456.31941</v>
      </c>
      <c r="P103" s="174">
        <v>219369.29594</v>
      </c>
    </row>
    <row r="104" spans="1:16" s="10" customFormat="1" ht="13.5">
      <c r="A104" s="102" t="s">
        <v>350</v>
      </c>
      <c r="B104" s="170">
        <v>3624.06265</v>
      </c>
      <c r="C104" s="170">
        <v>1778.0211399999998</v>
      </c>
      <c r="D104" s="171">
        <v>0</v>
      </c>
      <c r="E104" s="172" t="s">
        <v>304</v>
      </c>
      <c r="F104" s="172" t="s">
        <v>304</v>
      </c>
      <c r="G104" s="173">
        <v>594.42462</v>
      </c>
      <c r="H104" s="172">
        <v>0</v>
      </c>
      <c r="I104" s="172" t="s">
        <v>374</v>
      </c>
      <c r="J104" s="172" t="s">
        <v>304</v>
      </c>
      <c r="K104" s="172" t="s">
        <v>304</v>
      </c>
      <c r="L104" s="172" t="s">
        <v>304</v>
      </c>
      <c r="M104" s="171">
        <v>0</v>
      </c>
      <c r="N104" s="172" t="s">
        <v>304</v>
      </c>
      <c r="O104" s="170">
        <v>220.7129</v>
      </c>
      <c r="P104" s="174">
        <v>11401.73989</v>
      </c>
    </row>
    <row r="105" spans="1:16" s="10" customFormat="1" ht="13.5">
      <c r="A105" s="159" t="s">
        <v>371</v>
      </c>
      <c r="B105" s="170">
        <v>3792.81063</v>
      </c>
      <c r="C105" s="170">
        <v>1580.5058999999999</v>
      </c>
      <c r="D105" s="171">
        <v>116.90583000000001</v>
      </c>
      <c r="E105" s="172" t="s">
        <v>304</v>
      </c>
      <c r="F105" s="172" t="s">
        <v>304</v>
      </c>
      <c r="G105" s="173">
        <v>758.2521</v>
      </c>
      <c r="H105" s="172">
        <v>0</v>
      </c>
      <c r="I105" s="172" t="s">
        <v>374</v>
      </c>
      <c r="J105" s="172" t="s">
        <v>304</v>
      </c>
      <c r="K105" s="172" t="s">
        <v>304</v>
      </c>
      <c r="L105" s="172" t="s">
        <v>304</v>
      </c>
      <c r="M105" s="171">
        <v>0</v>
      </c>
      <c r="N105" s="172" t="s">
        <v>304</v>
      </c>
      <c r="O105" s="170">
        <v>263.50325</v>
      </c>
      <c r="P105" s="174">
        <v>10715.15736</v>
      </c>
    </row>
    <row r="106" spans="1:16" s="10" customFormat="1" ht="13.5">
      <c r="A106" s="102" t="s">
        <v>351</v>
      </c>
      <c r="B106" s="170">
        <v>7937.00043</v>
      </c>
      <c r="C106" s="170">
        <v>5361.10624</v>
      </c>
      <c r="D106" s="171">
        <v>763.12216</v>
      </c>
      <c r="E106" s="172" t="s">
        <v>304</v>
      </c>
      <c r="F106" s="172" t="s">
        <v>304</v>
      </c>
      <c r="G106" s="173">
        <v>2753.2966</v>
      </c>
      <c r="H106" s="172">
        <v>0</v>
      </c>
      <c r="I106" s="172" t="s">
        <v>374</v>
      </c>
      <c r="J106" s="172" t="s">
        <v>304</v>
      </c>
      <c r="K106" s="172" t="s">
        <v>304</v>
      </c>
      <c r="L106" s="172" t="s">
        <v>304</v>
      </c>
      <c r="M106" s="171">
        <v>0</v>
      </c>
      <c r="N106" s="172" t="s">
        <v>304</v>
      </c>
      <c r="O106" s="170">
        <v>2156.8033</v>
      </c>
      <c r="P106" s="174">
        <v>26552.446379999998</v>
      </c>
    </row>
    <row r="107" spans="1:16" s="10" customFormat="1" ht="13.5">
      <c r="A107" s="102" t="s">
        <v>352</v>
      </c>
      <c r="B107" s="170">
        <v>32256.83845</v>
      </c>
      <c r="C107" s="170">
        <v>11469.21356</v>
      </c>
      <c r="D107" s="171">
        <v>967.2399399999999</v>
      </c>
      <c r="E107" s="172" t="s">
        <v>304</v>
      </c>
      <c r="F107" s="172" t="s">
        <v>304</v>
      </c>
      <c r="G107" s="173">
        <v>6586.799550000001</v>
      </c>
      <c r="H107" s="172">
        <v>0</v>
      </c>
      <c r="I107" s="172" t="s">
        <v>374</v>
      </c>
      <c r="J107" s="172" t="s">
        <v>304</v>
      </c>
      <c r="K107" s="172" t="s">
        <v>304</v>
      </c>
      <c r="L107" s="172" t="s">
        <v>304</v>
      </c>
      <c r="M107" s="171">
        <v>0</v>
      </c>
      <c r="N107" s="172" t="s">
        <v>304</v>
      </c>
      <c r="O107" s="170">
        <v>3525.5557000000003</v>
      </c>
      <c r="P107" s="174">
        <v>83266.82918</v>
      </c>
    </row>
    <row r="108" spans="1:16" s="10" customFormat="1" ht="13.5">
      <c r="A108" s="102" t="s">
        <v>353</v>
      </c>
      <c r="B108" s="170">
        <v>1055.5666999999999</v>
      </c>
      <c r="C108" s="170">
        <v>1073.7201499999999</v>
      </c>
      <c r="D108" s="171">
        <v>61.3366</v>
      </c>
      <c r="E108" s="172" t="s">
        <v>304</v>
      </c>
      <c r="F108" s="172" t="s">
        <v>304</v>
      </c>
      <c r="G108" s="173">
        <v>814.00675</v>
      </c>
      <c r="H108" s="172">
        <v>0</v>
      </c>
      <c r="I108" s="172" t="s">
        <v>374</v>
      </c>
      <c r="J108" s="172" t="s">
        <v>304</v>
      </c>
      <c r="K108" s="172" t="s">
        <v>304</v>
      </c>
      <c r="L108" s="172" t="s">
        <v>304</v>
      </c>
      <c r="M108" s="171">
        <v>0</v>
      </c>
      <c r="N108" s="172" t="s">
        <v>304</v>
      </c>
      <c r="O108" s="170">
        <v>241.0185</v>
      </c>
      <c r="P108" s="174">
        <v>8137.12445</v>
      </c>
    </row>
    <row r="109" spans="1:16" s="10" customFormat="1" ht="13.5">
      <c r="A109" s="102" t="s">
        <v>354</v>
      </c>
      <c r="B109" s="170">
        <v>1113.63215</v>
      </c>
      <c r="C109" s="170">
        <v>1052.1522</v>
      </c>
      <c r="D109" s="171">
        <v>51.27167</v>
      </c>
      <c r="E109" s="172" t="s">
        <v>304</v>
      </c>
      <c r="F109" s="172" t="s">
        <v>304</v>
      </c>
      <c r="G109" s="173">
        <v>224.46089999999998</v>
      </c>
      <c r="H109" s="172">
        <v>0</v>
      </c>
      <c r="I109" s="172" t="s">
        <v>374</v>
      </c>
      <c r="J109" s="172" t="s">
        <v>304</v>
      </c>
      <c r="K109" s="172" t="s">
        <v>304</v>
      </c>
      <c r="L109" s="172" t="s">
        <v>304</v>
      </c>
      <c r="M109" s="171">
        <v>0</v>
      </c>
      <c r="N109" s="172" t="s">
        <v>304</v>
      </c>
      <c r="O109" s="170">
        <v>50.7423</v>
      </c>
      <c r="P109" s="174">
        <v>5438.603190000001</v>
      </c>
    </row>
    <row r="110" spans="1:16" s="10" customFormat="1" ht="13.5">
      <c r="A110" s="102" t="s">
        <v>355</v>
      </c>
      <c r="B110" s="170">
        <v>1868.82526</v>
      </c>
      <c r="C110" s="170">
        <v>1181.3885</v>
      </c>
      <c r="D110" s="171">
        <v>28.84076</v>
      </c>
      <c r="E110" s="172" t="s">
        <v>304</v>
      </c>
      <c r="F110" s="172" t="s">
        <v>304</v>
      </c>
      <c r="G110" s="173">
        <v>597.2045400000001</v>
      </c>
      <c r="H110" s="172">
        <v>0</v>
      </c>
      <c r="I110" s="172" t="s">
        <v>374</v>
      </c>
      <c r="J110" s="172" t="s">
        <v>304</v>
      </c>
      <c r="K110" s="172" t="s">
        <v>304</v>
      </c>
      <c r="L110" s="172" t="s">
        <v>304</v>
      </c>
      <c r="M110" s="171">
        <v>0</v>
      </c>
      <c r="N110" s="172" t="s">
        <v>304</v>
      </c>
      <c r="O110" s="170">
        <v>210.18213</v>
      </c>
      <c r="P110" s="174">
        <v>5677.68938</v>
      </c>
    </row>
    <row r="111" spans="1:16" s="10" customFormat="1" ht="12.75" customHeight="1">
      <c r="A111" s="102" t="s">
        <v>308</v>
      </c>
      <c r="B111" s="170">
        <v>6276.1671</v>
      </c>
      <c r="C111" s="170">
        <v>2634.38804</v>
      </c>
      <c r="D111" s="171">
        <v>278.36077</v>
      </c>
      <c r="E111" s="172" t="s">
        <v>304</v>
      </c>
      <c r="F111" s="172" t="s">
        <v>304</v>
      </c>
      <c r="G111" s="173">
        <v>1361.3628999999999</v>
      </c>
      <c r="H111" s="172">
        <v>0</v>
      </c>
      <c r="I111" s="172" t="s">
        <v>374</v>
      </c>
      <c r="J111" s="172" t="s">
        <v>304</v>
      </c>
      <c r="K111" s="172" t="s">
        <v>304</v>
      </c>
      <c r="L111" s="172" t="s">
        <v>304</v>
      </c>
      <c r="M111" s="171">
        <v>0</v>
      </c>
      <c r="N111" s="172" t="s">
        <v>304</v>
      </c>
      <c r="O111" s="170">
        <v>838.963</v>
      </c>
      <c r="P111" s="174">
        <v>17122.33403</v>
      </c>
    </row>
    <row r="112" spans="1:16" s="10" customFormat="1" ht="13.5">
      <c r="A112" s="102" t="s">
        <v>356</v>
      </c>
      <c r="B112" s="170">
        <v>2996.29555</v>
      </c>
      <c r="C112" s="170">
        <v>1289.28762</v>
      </c>
      <c r="D112" s="171">
        <v>28.33443</v>
      </c>
      <c r="E112" s="172" t="s">
        <v>304</v>
      </c>
      <c r="F112" s="172" t="s">
        <v>304</v>
      </c>
      <c r="G112" s="173">
        <v>283.812</v>
      </c>
      <c r="H112" s="172">
        <v>0</v>
      </c>
      <c r="I112" s="172" t="s">
        <v>374</v>
      </c>
      <c r="J112" s="172" t="s">
        <v>304</v>
      </c>
      <c r="K112" s="172" t="s">
        <v>304</v>
      </c>
      <c r="L112" s="172" t="s">
        <v>304</v>
      </c>
      <c r="M112" s="171">
        <v>0</v>
      </c>
      <c r="N112" s="172" t="s">
        <v>304</v>
      </c>
      <c r="O112" s="170">
        <v>84.52015</v>
      </c>
      <c r="P112" s="174">
        <v>9269.84121</v>
      </c>
    </row>
    <row r="113" spans="1:16" s="10" customFormat="1" ht="13.5">
      <c r="A113" s="159" t="s">
        <v>372</v>
      </c>
      <c r="B113" s="170">
        <v>4303.33105</v>
      </c>
      <c r="C113" s="170">
        <v>2752.6176499999997</v>
      </c>
      <c r="D113" s="171">
        <v>84.26344999999999</v>
      </c>
      <c r="E113" s="172" t="s">
        <v>304</v>
      </c>
      <c r="F113" s="172" t="s">
        <v>304</v>
      </c>
      <c r="G113" s="173">
        <v>457.94</v>
      </c>
      <c r="H113" s="172">
        <v>0</v>
      </c>
      <c r="I113" s="172" t="s">
        <v>374</v>
      </c>
      <c r="J113" s="172" t="s">
        <v>304</v>
      </c>
      <c r="K113" s="172" t="s">
        <v>304</v>
      </c>
      <c r="L113" s="172" t="s">
        <v>304</v>
      </c>
      <c r="M113" s="171">
        <v>0</v>
      </c>
      <c r="N113" s="172" t="s">
        <v>304</v>
      </c>
      <c r="O113" s="170">
        <v>91.32695</v>
      </c>
      <c r="P113" s="174">
        <v>11295.97991</v>
      </c>
    </row>
    <row r="114" spans="1:16" s="10" customFormat="1" ht="13.5" customHeight="1">
      <c r="A114" s="102" t="s">
        <v>349</v>
      </c>
      <c r="B114" s="170">
        <v>1460.6606000000002</v>
      </c>
      <c r="C114" s="170">
        <v>1707.59618</v>
      </c>
      <c r="D114" s="171">
        <v>158.57143</v>
      </c>
      <c r="E114" s="172" t="s">
        <v>304</v>
      </c>
      <c r="F114" s="172" t="s">
        <v>304</v>
      </c>
      <c r="G114" s="173">
        <v>615.4114199999999</v>
      </c>
      <c r="H114" s="172">
        <v>9435.0295</v>
      </c>
      <c r="I114" s="172" t="s">
        <v>374</v>
      </c>
      <c r="J114" s="172" t="s">
        <v>304</v>
      </c>
      <c r="K114" s="172" t="s">
        <v>304</v>
      </c>
      <c r="L114" s="172" t="s">
        <v>304</v>
      </c>
      <c r="M114" s="171">
        <v>0</v>
      </c>
      <c r="N114" s="172" t="s">
        <v>304</v>
      </c>
      <c r="O114" s="170">
        <v>187.36394</v>
      </c>
      <c r="P114" s="174">
        <v>16064.012560000001</v>
      </c>
    </row>
    <row r="115" spans="1:16" s="73" customFormat="1" ht="18" customHeight="1">
      <c r="A115" s="120" t="s">
        <v>364</v>
      </c>
      <c r="B115" s="123">
        <f>SUM(B101:B114)</f>
        <v>179850.0644</v>
      </c>
      <c r="C115" s="123">
        <f aca="true" t="shared" si="3" ref="C115:P115">SUM(C101:C114)</f>
        <v>71263.14587</v>
      </c>
      <c r="D115" s="123">
        <f t="shared" si="3"/>
        <v>6018.896790000001</v>
      </c>
      <c r="E115" s="195" t="s">
        <v>305</v>
      </c>
      <c r="F115" s="195" t="s">
        <v>305</v>
      </c>
      <c r="G115" s="186">
        <f t="shared" si="3"/>
        <v>24908.5365</v>
      </c>
      <c r="H115" s="186">
        <f t="shared" si="3"/>
        <v>9435.0295</v>
      </c>
      <c r="I115" s="123">
        <f t="shared" si="3"/>
        <v>0</v>
      </c>
      <c r="J115" s="195" t="s">
        <v>305</v>
      </c>
      <c r="K115" s="195" t="s">
        <v>305</v>
      </c>
      <c r="L115" s="195" t="s">
        <v>305</v>
      </c>
      <c r="M115" s="123">
        <f t="shared" si="3"/>
        <v>0</v>
      </c>
      <c r="N115" s="195" t="s">
        <v>305</v>
      </c>
      <c r="O115" s="123">
        <f t="shared" si="3"/>
        <v>21420.16394</v>
      </c>
      <c r="P115" s="123">
        <f t="shared" si="3"/>
        <v>456126.37043</v>
      </c>
    </row>
    <row r="116" spans="1:17" s="17" customFormat="1" ht="18" customHeight="1">
      <c r="A116" s="9" t="s">
        <v>10</v>
      </c>
      <c r="B116" s="99">
        <f>B100+B115</f>
        <v>676571.33636</v>
      </c>
      <c r="C116" s="99">
        <f aca="true" t="shared" si="4" ref="C116:I116">C100+C115</f>
        <v>312890.30676999997</v>
      </c>
      <c r="D116" s="99">
        <f t="shared" si="4"/>
        <v>28214.795349999986</v>
      </c>
      <c r="E116" s="185" t="s">
        <v>305</v>
      </c>
      <c r="F116" s="118" t="s">
        <v>305</v>
      </c>
      <c r="G116" s="99">
        <f t="shared" si="4"/>
        <v>137180.49192</v>
      </c>
      <c r="H116" s="99">
        <f t="shared" si="4"/>
        <v>31482.49101</v>
      </c>
      <c r="I116" s="99">
        <f t="shared" si="4"/>
        <v>1757.2504199999998</v>
      </c>
      <c r="J116" s="118" t="s">
        <v>305</v>
      </c>
      <c r="K116" s="118" t="s">
        <v>305</v>
      </c>
      <c r="L116" s="118" t="s">
        <v>305</v>
      </c>
      <c r="M116" s="99">
        <f>M100+M115</f>
        <v>314.8009</v>
      </c>
      <c r="N116" s="118" t="s">
        <v>305</v>
      </c>
      <c r="O116" s="99">
        <f>O100+O115</f>
        <v>43779.62723</v>
      </c>
      <c r="P116" s="99">
        <f>P100+P115</f>
        <v>1970947.9221000005</v>
      </c>
      <c r="Q116" s="101"/>
    </row>
    <row r="117" spans="1:16" s="91" customFormat="1" ht="22.5" customHeight="1">
      <c r="A117" s="93" t="s">
        <v>171</v>
      </c>
      <c r="B117" s="89"/>
      <c r="C117" s="89"/>
      <c r="D117" s="89"/>
      <c r="E117" s="89"/>
      <c r="F117" s="90"/>
      <c r="G117" s="90"/>
      <c r="H117" s="90"/>
      <c r="I117" s="90"/>
      <c r="J117" s="90"/>
      <c r="K117" s="89"/>
      <c r="L117" s="89"/>
      <c r="M117" s="89"/>
      <c r="N117" s="89"/>
      <c r="O117" s="89"/>
      <c r="P117" s="115"/>
    </row>
    <row r="118" spans="1:16" s="91" customFormat="1" ht="12.75" customHeight="1">
      <c r="A118" s="35" t="s">
        <v>310</v>
      </c>
      <c r="B118" s="124"/>
      <c r="C118" s="124"/>
      <c r="D118" s="124"/>
      <c r="E118" s="124"/>
      <c r="F118" s="125"/>
      <c r="G118" s="125"/>
      <c r="H118" s="125"/>
      <c r="I118" s="125"/>
      <c r="J118" s="125"/>
      <c r="K118" s="124"/>
      <c r="L118" s="124"/>
      <c r="M118" s="124"/>
      <c r="N118" s="124"/>
      <c r="O118" s="124"/>
      <c r="P118" s="126"/>
    </row>
    <row r="119" spans="1:16" s="35" customFormat="1" ht="12.75" customHeight="1">
      <c r="A119" s="35" t="s">
        <v>337</v>
      </c>
      <c r="L119" s="111"/>
      <c r="P119" s="111"/>
    </row>
    <row r="120" spans="1:16" s="127" customFormat="1" ht="12.75" customHeight="1">
      <c r="A120" s="127" t="s">
        <v>317</v>
      </c>
      <c r="L120" s="128"/>
      <c r="P120" s="128"/>
    </row>
    <row r="121" spans="1:12" s="35" customFormat="1" ht="12.75" customHeight="1">
      <c r="A121" s="35" t="s">
        <v>313</v>
      </c>
      <c r="L121" s="111"/>
    </row>
    <row r="122" spans="1:16" ht="13.5">
      <c r="A122" s="35" t="s">
        <v>306</v>
      </c>
      <c r="B122" s="30"/>
      <c r="C122" s="30"/>
      <c r="D122" s="30"/>
      <c r="E122" s="30"/>
      <c r="F122" s="36"/>
      <c r="G122" s="36"/>
      <c r="H122" s="36"/>
      <c r="I122" s="100"/>
      <c r="J122" s="100"/>
      <c r="K122" s="30"/>
      <c r="L122" s="30"/>
      <c r="M122" s="30"/>
      <c r="N122" s="30"/>
      <c r="O122" s="30"/>
      <c r="P122" s="68"/>
    </row>
    <row r="123" spans="2:16" ht="13.5">
      <c r="B123" s="30"/>
      <c r="C123" s="30"/>
      <c r="D123" s="140"/>
      <c r="E123" s="30"/>
      <c r="F123" s="36"/>
      <c r="G123" s="36"/>
      <c r="H123" s="36"/>
      <c r="I123" s="36"/>
      <c r="J123" s="36"/>
      <c r="K123" s="30"/>
      <c r="L123" s="30"/>
      <c r="M123" s="30"/>
      <c r="N123" s="30"/>
      <c r="O123" s="30"/>
      <c r="P123" s="68"/>
    </row>
    <row r="124" spans="2:16" ht="13.5">
      <c r="B124" s="30"/>
      <c r="C124" s="30"/>
      <c r="D124" s="30"/>
      <c r="E124" s="30"/>
      <c r="F124" s="36"/>
      <c r="G124" s="36"/>
      <c r="H124" s="36"/>
      <c r="I124" s="36"/>
      <c r="J124" s="36"/>
      <c r="K124" s="30"/>
      <c r="L124" s="30"/>
      <c r="M124" s="30"/>
      <c r="N124" s="30"/>
      <c r="O124" s="30"/>
      <c r="P124" s="68"/>
    </row>
    <row r="125" spans="2:16" ht="13.5">
      <c r="B125" s="30"/>
      <c r="C125" s="30"/>
      <c r="D125" s="30"/>
      <c r="E125" s="30"/>
      <c r="F125" s="36"/>
      <c r="G125" s="36"/>
      <c r="H125" s="36"/>
      <c r="I125" s="36"/>
      <c r="J125" s="36"/>
      <c r="K125" s="30"/>
      <c r="L125" s="30"/>
      <c r="M125" s="30"/>
      <c r="N125" s="30"/>
      <c r="O125" s="30"/>
      <c r="P125" s="68"/>
    </row>
    <row r="126" spans="2:16" ht="13.5">
      <c r="B126" s="30"/>
      <c r="C126" s="30"/>
      <c r="D126" s="30"/>
      <c r="E126" s="30"/>
      <c r="F126" s="36"/>
      <c r="G126" s="36"/>
      <c r="H126" s="36"/>
      <c r="I126" s="36"/>
      <c r="J126" s="36"/>
      <c r="K126" s="30"/>
      <c r="L126" s="30"/>
      <c r="M126" s="30"/>
      <c r="N126" s="30"/>
      <c r="O126" s="30"/>
      <c r="P126" s="68"/>
    </row>
    <row r="127" spans="2:16" ht="13.5">
      <c r="B127" s="30"/>
      <c r="C127" s="30"/>
      <c r="D127" s="30"/>
      <c r="E127" s="30"/>
      <c r="F127" s="36"/>
      <c r="G127" s="36"/>
      <c r="H127" s="36"/>
      <c r="I127" s="36"/>
      <c r="J127" s="36"/>
      <c r="K127" s="30"/>
      <c r="L127" s="30"/>
      <c r="M127" s="30"/>
      <c r="N127" s="30"/>
      <c r="O127" s="30"/>
      <c r="P127" s="68"/>
    </row>
    <row r="128" spans="2:16" ht="13.5">
      <c r="B128" s="30"/>
      <c r="C128" s="30"/>
      <c r="D128" s="30"/>
      <c r="E128" s="30"/>
      <c r="F128" s="36"/>
      <c r="G128" s="36"/>
      <c r="H128" s="36"/>
      <c r="I128" s="36"/>
      <c r="J128" s="36"/>
      <c r="K128" s="30"/>
      <c r="L128" s="30"/>
      <c r="M128" s="30"/>
      <c r="N128" s="30"/>
      <c r="O128" s="30"/>
      <c r="P128" s="68"/>
    </row>
    <row r="129" spans="2:16" ht="13.5">
      <c r="B129" s="30"/>
      <c r="C129" s="30"/>
      <c r="D129" s="30"/>
      <c r="E129" s="30"/>
      <c r="F129" s="36"/>
      <c r="G129" s="36"/>
      <c r="H129" s="36"/>
      <c r="I129" s="36"/>
      <c r="J129" s="36"/>
      <c r="K129" s="30"/>
      <c r="L129" s="30"/>
      <c r="M129" s="30"/>
      <c r="N129" s="30"/>
      <c r="O129" s="30"/>
      <c r="P129" s="68"/>
    </row>
    <row r="130" spans="2:16" ht="13.5">
      <c r="B130" s="30"/>
      <c r="C130" s="30"/>
      <c r="D130" s="30"/>
      <c r="E130" s="30"/>
      <c r="F130" s="36"/>
      <c r="G130" s="36"/>
      <c r="H130" s="36"/>
      <c r="I130" s="36"/>
      <c r="J130" s="36"/>
      <c r="K130" s="30"/>
      <c r="L130" s="30"/>
      <c r="M130" s="30"/>
      <c r="N130" s="30"/>
      <c r="O130" s="30"/>
      <c r="P130" s="68"/>
    </row>
    <row r="131" spans="2:16" ht="13.5">
      <c r="B131" s="30"/>
      <c r="C131" s="30"/>
      <c r="D131" s="30"/>
      <c r="E131" s="30"/>
      <c r="F131" s="36"/>
      <c r="G131" s="36"/>
      <c r="H131" s="36"/>
      <c r="I131" s="36"/>
      <c r="J131" s="36"/>
      <c r="K131" s="30"/>
      <c r="L131" s="30"/>
      <c r="M131" s="30"/>
      <c r="N131" s="30"/>
      <c r="O131" s="30"/>
      <c r="P131" s="68"/>
    </row>
    <row r="132" spans="2:16" ht="13.5">
      <c r="B132" s="30"/>
      <c r="C132" s="30"/>
      <c r="D132" s="30"/>
      <c r="E132" s="30"/>
      <c r="F132" s="36"/>
      <c r="G132" s="36"/>
      <c r="H132" s="36"/>
      <c r="I132" s="36"/>
      <c r="J132" s="36"/>
      <c r="K132" s="30"/>
      <c r="L132" s="30"/>
      <c r="M132" s="30"/>
      <c r="N132" s="30"/>
      <c r="O132" s="30"/>
      <c r="P132" s="68"/>
    </row>
    <row r="133" spans="2:16" ht="13.5">
      <c r="B133" s="30"/>
      <c r="C133" s="30"/>
      <c r="D133" s="30"/>
      <c r="E133" s="30"/>
      <c r="F133" s="36"/>
      <c r="G133" s="36"/>
      <c r="H133" s="36"/>
      <c r="I133" s="36"/>
      <c r="J133" s="36"/>
      <c r="K133" s="30"/>
      <c r="L133" s="30"/>
      <c r="M133" s="30"/>
      <c r="N133" s="30"/>
      <c r="O133" s="30"/>
      <c r="P133" s="68"/>
    </row>
    <row r="134" spans="2:16" ht="13.5">
      <c r="B134" s="30"/>
      <c r="C134" s="30"/>
      <c r="D134" s="30"/>
      <c r="E134" s="30"/>
      <c r="F134" s="36"/>
      <c r="G134" s="36"/>
      <c r="H134" s="36"/>
      <c r="I134" s="36"/>
      <c r="J134" s="36"/>
      <c r="K134" s="30"/>
      <c r="L134" s="30"/>
      <c r="M134" s="30"/>
      <c r="N134" s="30"/>
      <c r="O134" s="30"/>
      <c r="P134" s="68"/>
    </row>
    <row r="135" spans="2:16" ht="13.5">
      <c r="B135" s="30"/>
      <c r="C135" s="30"/>
      <c r="D135" s="30"/>
      <c r="E135" s="30"/>
      <c r="F135" s="36"/>
      <c r="G135" s="36"/>
      <c r="H135" s="36"/>
      <c r="I135" s="36"/>
      <c r="J135" s="36"/>
      <c r="K135" s="30"/>
      <c r="L135" s="30"/>
      <c r="M135" s="30"/>
      <c r="N135" s="30"/>
      <c r="O135" s="30"/>
      <c r="P135" s="68"/>
    </row>
    <row r="136" spans="2:16" ht="13.5">
      <c r="B136" s="30"/>
      <c r="C136" s="30"/>
      <c r="D136" s="30"/>
      <c r="E136" s="30"/>
      <c r="F136" s="36"/>
      <c r="G136" s="36"/>
      <c r="H136" s="36"/>
      <c r="I136" s="36"/>
      <c r="J136" s="36"/>
      <c r="K136" s="30"/>
      <c r="L136" s="30"/>
      <c r="M136" s="30"/>
      <c r="N136" s="30"/>
      <c r="O136" s="30"/>
      <c r="P136" s="68"/>
    </row>
    <row r="137" spans="2:16" ht="13.5">
      <c r="B137" s="30"/>
      <c r="C137" s="30"/>
      <c r="D137" s="30"/>
      <c r="E137" s="30"/>
      <c r="F137" s="36"/>
      <c r="G137" s="36"/>
      <c r="H137" s="36"/>
      <c r="I137" s="36"/>
      <c r="J137" s="36"/>
      <c r="K137" s="30"/>
      <c r="L137" s="30"/>
      <c r="M137" s="30"/>
      <c r="N137" s="30"/>
      <c r="O137" s="30"/>
      <c r="P137" s="68"/>
    </row>
    <row r="138" spans="2:16" ht="13.5">
      <c r="B138" s="30"/>
      <c r="C138" s="30"/>
      <c r="D138" s="30"/>
      <c r="E138" s="30"/>
      <c r="F138" s="36"/>
      <c r="G138" s="36"/>
      <c r="H138" s="36"/>
      <c r="I138" s="36"/>
      <c r="J138" s="36"/>
      <c r="K138" s="30"/>
      <c r="L138" s="30"/>
      <c r="M138" s="30"/>
      <c r="N138" s="30"/>
      <c r="O138" s="30"/>
      <c r="P138" s="68"/>
    </row>
    <row r="139" spans="2:16" ht="13.5">
      <c r="B139" s="30"/>
      <c r="C139" s="30"/>
      <c r="D139" s="30"/>
      <c r="E139" s="30"/>
      <c r="F139" s="36"/>
      <c r="G139" s="36"/>
      <c r="H139" s="36"/>
      <c r="I139" s="36"/>
      <c r="J139" s="36"/>
      <c r="K139" s="30"/>
      <c r="L139" s="30"/>
      <c r="M139" s="30"/>
      <c r="N139" s="30"/>
      <c r="O139" s="30"/>
      <c r="P139" s="68"/>
    </row>
    <row r="140" spans="2:16" ht="13.5">
      <c r="B140" s="30"/>
      <c r="C140" s="30"/>
      <c r="D140" s="30"/>
      <c r="E140" s="30"/>
      <c r="F140" s="36"/>
      <c r="G140" s="36"/>
      <c r="H140" s="36"/>
      <c r="I140" s="36"/>
      <c r="J140" s="36"/>
      <c r="K140" s="30"/>
      <c r="L140" s="30"/>
      <c r="M140" s="30"/>
      <c r="N140" s="30"/>
      <c r="O140" s="30"/>
      <c r="P140" s="68"/>
    </row>
    <row r="141" spans="2:16" ht="13.5">
      <c r="B141" s="30"/>
      <c r="C141" s="30"/>
      <c r="D141" s="30"/>
      <c r="E141" s="30"/>
      <c r="F141" s="36"/>
      <c r="G141" s="36"/>
      <c r="H141" s="36"/>
      <c r="I141" s="36"/>
      <c r="J141" s="36"/>
      <c r="K141" s="30"/>
      <c r="L141" s="30"/>
      <c r="M141" s="30"/>
      <c r="N141" s="30"/>
      <c r="O141" s="30"/>
      <c r="P141" s="68"/>
    </row>
    <row r="142" spans="2:16" ht="13.5">
      <c r="B142" s="30"/>
      <c r="C142" s="30"/>
      <c r="D142" s="30"/>
      <c r="E142" s="30"/>
      <c r="F142" s="36"/>
      <c r="G142" s="36"/>
      <c r="H142" s="36"/>
      <c r="I142" s="36"/>
      <c r="J142" s="36"/>
      <c r="K142" s="30"/>
      <c r="L142" s="30"/>
      <c r="M142" s="30"/>
      <c r="N142" s="30"/>
      <c r="O142" s="30"/>
      <c r="P142" s="68"/>
    </row>
    <row r="143" spans="2:16" ht="13.5">
      <c r="B143" s="30"/>
      <c r="C143" s="30"/>
      <c r="D143" s="30"/>
      <c r="E143" s="30"/>
      <c r="F143" s="36"/>
      <c r="G143" s="36"/>
      <c r="H143" s="36"/>
      <c r="I143" s="36"/>
      <c r="J143" s="36"/>
      <c r="K143" s="30"/>
      <c r="L143" s="30"/>
      <c r="M143" s="30"/>
      <c r="N143" s="30"/>
      <c r="O143" s="30"/>
      <c r="P143" s="68"/>
    </row>
    <row r="144" spans="2:16" ht="13.5">
      <c r="B144" s="30"/>
      <c r="C144" s="30"/>
      <c r="D144" s="30"/>
      <c r="E144" s="30"/>
      <c r="F144" s="36"/>
      <c r="G144" s="36"/>
      <c r="H144" s="36"/>
      <c r="I144" s="36"/>
      <c r="J144" s="36"/>
      <c r="K144" s="30"/>
      <c r="L144" s="30"/>
      <c r="M144" s="30"/>
      <c r="N144" s="30"/>
      <c r="O144" s="30"/>
      <c r="P144" s="68"/>
    </row>
    <row r="145" spans="2:16" ht="13.5">
      <c r="B145" s="30"/>
      <c r="C145" s="30"/>
      <c r="D145" s="30"/>
      <c r="E145" s="30"/>
      <c r="F145" s="36"/>
      <c r="G145" s="36"/>
      <c r="H145" s="36"/>
      <c r="I145" s="36"/>
      <c r="J145" s="36"/>
      <c r="K145" s="30"/>
      <c r="L145" s="30"/>
      <c r="M145" s="30"/>
      <c r="N145" s="30"/>
      <c r="O145" s="30"/>
      <c r="P145" s="68"/>
    </row>
    <row r="146" spans="2:16" ht="13.5">
      <c r="B146" s="30"/>
      <c r="C146" s="30"/>
      <c r="D146" s="30"/>
      <c r="E146" s="30"/>
      <c r="F146" s="36"/>
      <c r="G146" s="36"/>
      <c r="H146" s="36"/>
      <c r="I146" s="36"/>
      <c r="J146" s="36"/>
      <c r="K146" s="30"/>
      <c r="L146" s="30"/>
      <c r="M146" s="30"/>
      <c r="N146" s="30"/>
      <c r="O146" s="30"/>
      <c r="P146" s="68"/>
    </row>
    <row r="147" spans="2:16" ht="13.5">
      <c r="B147" s="30"/>
      <c r="C147" s="30"/>
      <c r="D147" s="30"/>
      <c r="E147" s="30"/>
      <c r="F147" s="36"/>
      <c r="G147" s="36"/>
      <c r="H147" s="36"/>
      <c r="I147" s="36"/>
      <c r="J147" s="36"/>
      <c r="K147" s="30"/>
      <c r="L147" s="30"/>
      <c r="M147" s="30"/>
      <c r="N147" s="30"/>
      <c r="O147" s="30"/>
      <c r="P147" s="68"/>
    </row>
    <row r="148" spans="2:16" ht="13.5">
      <c r="B148" s="30"/>
      <c r="C148" s="30"/>
      <c r="D148" s="30"/>
      <c r="E148" s="30"/>
      <c r="F148" s="36"/>
      <c r="G148" s="36"/>
      <c r="H148" s="36"/>
      <c r="I148" s="36"/>
      <c r="J148" s="36"/>
      <c r="K148" s="30"/>
      <c r="L148" s="30"/>
      <c r="M148" s="30"/>
      <c r="N148" s="30"/>
      <c r="O148" s="30"/>
      <c r="P148" s="68"/>
    </row>
    <row r="149" spans="2:16" ht="13.5">
      <c r="B149" s="30"/>
      <c r="C149" s="30"/>
      <c r="D149" s="30"/>
      <c r="E149" s="30"/>
      <c r="F149" s="36"/>
      <c r="G149" s="36"/>
      <c r="H149" s="36"/>
      <c r="I149" s="36"/>
      <c r="J149" s="36"/>
      <c r="K149" s="30"/>
      <c r="L149" s="30"/>
      <c r="M149" s="30"/>
      <c r="N149" s="30"/>
      <c r="O149" s="30"/>
      <c r="P149" s="68"/>
    </row>
    <row r="150" spans="2:16" ht="13.5">
      <c r="B150" s="30"/>
      <c r="C150" s="30"/>
      <c r="D150" s="30"/>
      <c r="E150" s="30"/>
      <c r="F150" s="36"/>
      <c r="G150" s="36"/>
      <c r="H150" s="36"/>
      <c r="I150" s="36"/>
      <c r="J150" s="36"/>
      <c r="K150" s="30"/>
      <c r="L150" s="30"/>
      <c r="M150" s="30"/>
      <c r="N150" s="30"/>
      <c r="O150" s="30"/>
      <c r="P150" s="68"/>
    </row>
    <row r="151" spans="2:16" ht="13.5">
      <c r="B151" s="30"/>
      <c r="C151" s="30"/>
      <c r="D151" s="30"/>
      <c r="E151" s="30"/>
      <c r="F151" s="36"/>
      <c r="G151" s="36"/>
      <c r="H151" s="36"/>
      <c r="I151" s="36"/>
      <c r="J151" s="36"/>
      <c r="K151" s="30"/>
      <c r="L151" s="30"/>
      <c r="M151" s="30"/>
      <c r="N151" s="30"/>
      <c r="O151" s="30"/>
      <c r="P151" s="68"/>
    </row>
    <row r="152" spans="2:16" ht="13.5">
      <c r="B152" s="30"/>
      <c r="C152" s="30"/>
      <c r="D152" s="30"/>
      <c r="E152" s="30"/>
      <c r="F152" s="36"/>
      <c r="G152" s="36"/>
      <c r="H152" s="36"/>
      <c r="I152" s="36"/>
      <c r="J152" s="36"/>
      <c r="K152" s="30"/>
      <c r="L152" s="30"/>
      <c r="M152" s="30"/>
      <c r="N152" s="30"/>
      <c r="O152" s="30"/>
      <c r="P152" s="68"/>
    </row>
    <row r="153" spans="2:16" ht="13.5">
      <c r="B153" s="30"/>
      <c r="C153" s="30"/>
      <c r="D153" s="30"/>
      <c r="E153" s="30"/>
      <c r="F153" s="36"/>
      <c r="G153" s="36"/>
      <c r="H153" s="36"/>
      <c r="I153" s="36"/>
      <c r="J153" s="36"/>
      <c r="K153" s="30"/>
      <c r="L153" s="30"/>
      <c r="M153" s="30"/>
      <c r="N153" s="30"/>
      <c r="O153" s="30"/>
      <c r="P153" s="68"/>
    </row>
    <row r="154" spans="2:16" ht="13.5">
      <c r="B154" s="30"/>
      <c r="C154" s="30"/>
      <c r="D154" s="30"/>
      <c r="E154" s="30"/>
      <c r="F154" s="36"/>
      <c r="G154" s="36"/>
      <c r="H154" s="36"/>
      <c r="I154" s="36"/>
      <c r="J154" s="36"/>
      <c r="K154" s="30"/>
      <c r="L154" s="30"/>
      <c r="M154" s="30"/>
      <c r="N154" s="30"/>
      <c r="O154" s="30"/>
      <c r="P154" s="68"/>
    </row>
    <row r="155" spans="2:16" ht="13.5">
      <c r="B155" s="30"/>
      <c r="C155" s="30"/>
      <c r="D155" s="30"/>
      <c r="E155" s="30"/>
      <c r="F155" s="36"/>
      <c r="G155" s="36"/>
      <c r="H155" s="36"/>
      <c r="I155" s="36"/>
      <c r="J155" s="36"/>
      <c r="K155" s="30"/>
      <c r="L155" s="30"/>
      <c r="M155" s="30"/>
      <c r="N155" s="30"/>
      <c r="O155" s="30"/>
      <c r="P155" s="68"/>
    </row>
    <row r="156" spans="2:16" ht="13.5">
      <c r="B156" s="30"/>
      <c r="C156" s="30"/>
      <c r="D156" s="30"/>
      <c r="E156" s="30"/>
      <c r="F156" s="36"/>
      <c r="G156" s="36"/>
      <c r="H156" s="36"/>
      <c r="I156" s="36"/>
      <c r="J156" s="36"/>
      <c r="K156" s="30"/>
      <c r="L156" s="30"/>
      <c r="M156" s="30"/>
      <c r="N156" s="30"/>
      <c r="O156" s="30"/>
      <c r="P156" s="68"/>
    </row>
    <row r="157" spans="2:16" ht="13.5">
      <c r="B157" s="30"/>
      <c r="C157" s="30"/>
      <c r="D157" s="30"/>
      <c r="E157" s="30"/>
      <c r="F157" s="36"/>
      <c r="G157" s="36"/>
      <c r="H157" s="36"/>
      <c r="I157" s="36"/>
      <c r="J157" s="36"/>
      <c r="K157" s="30"/>
      <c r="L157" s="30"/>
      <c r="M157" s="30"/>
      <c r="N157" s="30"/>
      <c r="O157" s="30"/>
      <c r="P157" s="68"/>
    </row>
    <row r="158" spans="2:16" ht="13.5">
      <c r="B158" s="30"/>
      <c r="C158" s="30"/>
      <c r="D158" s="30"/>
      <c r="E158" s="30"/>
      <c r="F158" s="36"/>
      <c r="G158" s="36"/>
      <c r="H158" s="36"/>
      <c r="I158" s="36"/>
      <c r="J158" s="36"/>
      <c r="K158" s="30"/>
      <c r="L158" s="30"/>
      <c r="M158" s="30"/>
      <c r="N158" s="30"/>
      <c r="O158" s="30"/>
      <c r="P158" s="68"/>
    </row>
    <row r="159" spans="2:16" ht="13.5">
      <c r="B159" s="30"/>
      <c r="C159" s="30"/>
      <c r="D159" s="30"/>
      <c r="E159" s="30"/>
      <c r="F159" s="36"/>
      <c r="G159" s="36"/>
      <c r="H159" s="36"/>
      <c r="I159" s="36"/>
      <c r="J159" s="36"/>
      <c r="K159" s="30"/>
      <c r="L159" s="30"/>
      <c r="M159" s="30"/>
      <c r="N159" s="30"/>
      <c r="O159" s="30"/>
      <c r="P159" s="68"/>
    </row>
    <row r="160" spans="2:16" ht="13.5">
      <c r="B160" s="30"/>
      <c r="C160" s="30"/>
      <c r="D160" s="30"/>
      <c r="E160" s="30"/>
      <c r="F160" s="36"/>
      <c r="G160" s="36"/>
      <c r="H160" s="36"/>
      <c r="I160" s="36"/>
      <c r="J160" s="36"/>
      <c r="K160" s="30"/>
      <c r="L160" s="30"/>
      <c r="M160" s="30"/>
      <c r="N160" s="30"/>
      <c r="O160" s="30"/>
      <c r="P160" s="68"/>
    </row>
    <row r="161" spans="2:16" ht="13.5">
      <c r="B161" s="30"/>
      <c r="C161" s="30"/>
      <c r="D161" s="30"/>
      <c r="E161" s="30"/>
      <c r="F161" s="36"/>
      <c r="G161" s="36"/>
      <c r="H161" s="36"/>
      <c r="I161" s="36"/>
      <c r="J161" s="36"/>
      <c r="K161" s="30"/>
      <c r="L161" s="30"/>
      <c r="M161" s="30"/>
      <c r="N161" s="30"/>
      <c r="O161" s="30"/>
      <c r="P161" s="68"/>
    </row>
    <row r="162" spans="2:16" ht="13.5">
      <c r="B162" s="30"/>
      <c r="C162" s="30"/>
      <c r="D162" s="30"/>
      <c r="E162" s="30"/>
      <c r="F162" s="36"/>
      <c r="G162" s="36"/>
      <c r="H162" s="36"/>
      <c r="I162" s="36"/>
      <c r="J162" s="36"/>
      <c r="K162" s="30"/>
      <c r="L162" s="30"/>
      <c r="M162" s="30"/>
      <c r="N162" s="30"/>
      <c r="O162" s="30"/>
      <c r="P162" s="68"/>
    </row>
    <row r="163" spans="2:16" ht="13.5">
      <c r="B163" s="30"/>
      <c r="C163" s="30"/>
      <c r="D163" s="30"/>
      <c r="E163" s="30"/>
      <c r="F163" s="36"/>
      <c r="G163" s="36"/>
      <c r="H163" s="36"/>
      <c r="I163" s="36"/>
      <c r="J163" s="36"/>
      <c r="K163" s="30"/>
      <c r="L163" s="30"/>
      <c r="M163" s="30"/>
      <c r="N163" s="30"/>
      <c r="O163" s="30"/>
      <c r="P163" s="68"/>
    </row>
    <row r="164" spans="2:16" ht="13.5">
      <c r="B164" s="30"/>
      <c r="C164" s="30"/>
      <c r="D164" s="30"/>
      <c r="E164" s="30"/>
      <c r="F164" s="36"/>
      <c r="G164" s="36"/>
      <c r="H164" s="36"/>
      <c r="I164" s="36"/>
      <c r="J164" s="36"/>
      <c r="K164" s="30"/>
      <c r="L164" s="30"/>
      <c r="M164" s="30"/>
      <c r="N164" s="30"/>
      <c r="O164" s="30"/>
      <c r="P164" s="68"/>
    </row>
    <row r="165" spans="2:16" ht="13.5">
      <c r="B165" s="30"/>
      <c r="C165" s="30"/>
      <c r="D165" s="30"/>
      <c r="E165" s="30"/>
      <c r="F165" s="36"/>
      <c r="G165" s="36"/>
      <c r="H165" s="36"/>
      <c r="I165" s="36"/>
      <c r="J165" s="36"/>
      <c r="K165" s="30"/>
      <c r="L165" s="30"/>
      <c r="M165" s="30"/>
      <c r="N165" s="30"/>
      <c r="O165" s="30"/>
      <c r="P165" s="68"/>
    </row>
    <row r="166" spans="2:16" ht="13.5">
      <c r="B166" s="30"/>
      <c r="C166" s="30"/>
      <c r="D166" s="30"/>
      <c r="E166" s="30"/>
      <c r="F166" s="36"/>
      <c r="G166" s="36"/>
      <c r="H166" s="36"/>
      <c r="I166" s="36"/>
      <c r="J166" s="36"/>
      <c r="K166" s="30"/>
      <c r="L166" s="30"/>
      <c r="M166" s="30"/>
      <c r="N166" s="30"/>
      <c r="O166" s="30"/>
      <c r="P166" s="68"/>
    </row>
    <row r="167" spans="2:16" ht="13.5">
      <c r="B167" s="30"/>
      <c r="C167" s="30"/>
      <c r="D167" s="30"/>
      <c r="E167" s="30"/>
      <c r="F167" s="36"/>
      <c r="G167" s="36"/>
      <c r="H167" s="36"/>
      <c r="I167" s="36"/>
      <c r="J167" s="36"/>
      <c r="K167" s="30"/>
      <c r="L167" s="30"/>
      <c r="M167" s="30"/>
      <c r="N167" s="30"/>
      <c r="O167" s="30"/>
      <c r="P167" s="68"/>
    </row>
    <row r="168" spans="2:16" ht="13.5">
      <c r="B168" s="30"/>
      <c r="C168" s="30"/>
      <c r="D168" s="30"/>
      <c r="E168" s="30"/>
      <c r="F168" s="36"/>
      <c r="G168" s="36"/>
      <c r="H168" s="36"/>
      <c r="I168" s="36"/>
      <c r="J168" s="36"/>
      <c r="K168" s="30"/>
      <c r="L168" s="30"/>
      <c r="M168" s="30"/>
      <c r="N168" s="30"/>
      <c r="O168" s="30"/>
      <c r="P168" s="68"/>
    </row>
    <row r="169" spans="2:16" ht="13.5">
      <c r="B169" s="30"/>
      <c r="C169" s="30"/>
      <c r="D169" s="30"/>
      <c r="E169" s="30"/>
      <c r="F169" s="36"/>
      <c r="G169" s="36"/>
      <c r="H169" s="36"/>
      <c r="I169" s="36"/>
      <c r="J169" s="36"/>
      <c r="K169" s="30"/>
      <c r="L169" s="30"/>
      <c r="M169" s="30"/>
      <c r="N169" s="30"/>
      <c r="O169" s="30"/>
      <c r="P169" s="68"/>
    </row>
    <row r="170" spans="2:16" ht="13.5">
      <c r="B170" s="30"/>
      <c r="C170" s="30"/>
      <c r="D170" s="30"/>
      <c r="E170" s="30"/>
      <c r="F170" s="36"/>
      <c r="G170" s="36"/>
      <c r="H170" s="36"/>
      <c r="I170" s="36"/>
      <c r="J170" s="36"/>
      <c r="K170" s="30"/>
      <c r="L170" s="30"/>
      <c r="M170" s="30"/>
      <c r="N170" s="30"/>
      <c r="O170" s="30"/>
      <c r="P170" s="68"/>
    </row>
    <row r="171" spans="2:16" ht="13.5">
      <c r="B171" s="30"/>
      <c r="C171" s="30"/>
      <c r="D171" s="30"/>
      <c r="E171" s="30"/>
      <c r="F171" s="36"/>
      <c r="G171" s="36"/>
      <c r="H171" s="36"/>
      <c r="I171" s="36"/>
      <c r="J171" s="36"/>
      <c r="K171" s="30"/>
      <c r="L171" s="30"/>
      <c r="M171" s="30"/>
      <c r="N171" s="30"/>
      <c r="O171" s="30"/>
      <c r="P171" s="68"/>
    </row>
    <row r="172" spans="2:16" ht="13.5">
      <c r="B172" s="30"/>
      <c r="C172" s="30"/>
      <c r="D172" s="30"/>
      <c r="E172" s="30"/>
      <c r="F172" s="36"/>
      <c r="G172" s="36"/>
      <c r="H172" s="36"/>
      <c r="I172" s="36"/>
      <c r="J172" s="36"/>
      <c r="K172" s="30"/>
      <c r="L172" s="30"/>
      <c r="M172" s="30"/>
      <c r="N172" s="30"/>
      <c r="O172" s="30"/>
      <c r="P172" s="68"/>
    </row>
    <row r="173" spans="2:16" ht="13.5">
      <c r="B173" s="30"/>
      <c r="C173" s="30"/>
      <c r="D173" s="30"/>
      <c r="E173" s="30"/>
      <c r="F173" s="36"/>
      <c r="G173" s="36"/>
      <c r="H173" s="36"/>
      <c r="I173" s="36"/>
      <c r="J173" s="36"/>
      <c r="K173" s="30"/>
      <c r="L173" s="30"/>
      <c r="M173" s="30"/>
      <c r="N173" s="30"/>
      <c r="O173" s="30"/>
      <c r="P173" s="68"/>
    </row>
    <row r="174" spans="2:16" ht="13.5">
      <c r="B174" s="30"/>
      <c r="C174" s="30"/>
      <c r="D174" s="30"/>
      <c r="E174" s="30"/>
      <c r="F174" s="36"/>
      <c r="G174" s="36"/>
      <c r="H174" s="36"/>
      <c r="I174" s="36"/>
      <c r="J174" s="36"/>
      <c r="K174" s="30"/>
      <c r="L174" s="30"/>
      <c r="M174" s="30"/>
      <c r="N174" s="30"/>
      <c r="O174" s="30"/>
      <c r="P174" s="68"/>
    </row>
    <row r="175" spans="2:16" ht="13.5">
      <c r="B175" s="30"/>
      <c r="C175" s="30"/>
      <c r="D175" s="30"/>
      <c r="E175" s="30"/>
      <c r="F175" s="36"/>
      <c r="G175" s="36"/>
      <c r="H175" s="36"/>
      <c r="I175" s="36"/>
      <c r="J175" s="36"/>
      <c r="K175" s="30"/>
      <c r="L175" s="30"/>
      <c r="M175" s="30"/>
      <c r="N175" s="30"/>
      <c r="O175" s="30"/>
      <c r="P175" s="68"/>
    </row>
    <row r="176" spans="2:16" ht="13.5">
      <c r="B176" s="30"/>
      <c r="C176" s="30"/>
      <c r="D176" s="30"/>
      <c r="E176" s="30"/>
      <c r="F176" s="36"/>
      <c r="G176" s="36"/>
      <c r="H176" s="36"/>
      <c r="I176" s="36"/>
      <c r="J176" s="36"/>
      <c r="K176" s="30"/>
      <c r="L176" s="30"/>
      <c r="M176" s="30"/>
      <c r="N176" s="30"/>
      <c r="O176" s="30"/>
      <c r="P176" s="68"/>
    </row>
    <row r="177" spans="2:16" ht="13.5">
      <c r="B177" s="30"/>
      <c r="C177" s="30"/>
      <c r="D177" s="30"/>
      <c r="E177" s="30"/>
      <c r="F177" s="36"/>
      <c r="G177" s="36"/>
      <c r="H177" s="36"/>
      <c r="I177" s="36"/>
      <c r="J177" s="36"/>
      <c r="K177" s="30"/>
      <c r="L177" s="30"/>
      <c r="M177" s="30"/>
      <c r="N177" s="30"/>
      <c r="O177" s="30"/>
      <c r="P177" s="68"/>
    </row>
    <row r="178" spans="2:16" ht="13.5">
      <c r="B178" s="30"/>
      <c r="C178" s="30"/>
      <c r="D178" s="30"/>
      <c r="E178" s="30"/>
      <c r="F178" s="36"/>
      <c r="G178" s="36"/>
      <c r="H178" s="36"/>
      <c r="I178" s="36"/>
      <c r="J178" s="36"/>
      <c r="K178" s="30"/>
      <c r="L178" s="30"/>
      <c r="M178" s="30"/>
      <c r="N178" s="30"/>
      <c r="O178" s="30"/>
      <c r="P178" s="68"/>
    </row>
    <row r="179" spans="2:16" ht="13.5">
      <c r="B179" s="30"/>
      <c r="C179" s="30"/>
      <c r="D179" s="30"/>
      <c r="E179" s="30"/>
      <c r="F179" s="36"/>
      <c r="G179" s="36"/>
      <c r="H179" s="36"/>
      <c r="I179" s="36"/>
      <c r="J179" s="36"/>
      <c r="K179" s="30"/>
      <c r="L179" s="30"/>
      <c r="M179" s="30"/>
      <c r="N179" s="30"/>
      <c r="O179" s="30"/>
      <c r="P179" s="68"/>
    </row>
    <row r="180" spans="2:16" ht="13.5">
      <c r="B180" s="30"/>
      <c r="C180" s="30"/>
      <c r="D180" s="30"/>
      <c r="E180" s="30"/>
      <c r="F180" s="36"/>
      <c r="G180" s="36"/>
      <c r="H180" s="36"/>
      <c r="I180" s="36"/>
      <c r="J180" s="36"/>
      <c r="K180" s="30"/>
      <c r="L180" s="30"/>
      <c r="M180" s="30"/>
      <c r="N180" s="30"/>
      <c r="O180" s="30"/>
      <c r="P180" s="68"/>
    </row>
    <row r="181" spans="2:16" ht="13.5">
      <c r="B181" s="30"/>
      <c r="C181" s="30"/>
      <c r="D181" s="30"/>
      <c r="E181" s="30"/>
      <c r="F181" s="36"/>
      <c r="G181" s="36"/>
      <c r="H181" s="36"/>
      <c r="I181" s="36"/>
      <c r="J181" s="36"/>
      <c r="K181" s="30"/>
      <c r="L181" s="30"/>
      <c r="M181" s="30"/>
      <c r="N181" s="30"/>
      <c r="O181" s="30"/>
      <c r="P181" s="68"/>
    </row>
    <row r="182" spans="2:16" ht="13.5">
      <c r="B182" s="30"/>
      <c r="C182" s="30"/>
      <c r="D182" s="30"/>
      <c r="E182" s="30"/>
      <c r="F182" s="36"/>
      <c r="G182" s="36"/>
      <c r="H182" s="36"/>
      <c r="I182" s="36"/>
      <c r="J182" s="36"/>
      <c r="K182" s="30"/>
      <c r="L182" s="30"/>
      <c r="M182" s="30"/>
      <c r="N182" s="30"/>
      <c r="O182" s="30"/>
      <c r="P182" s="68"/>
    </row>
    <row r="183" spans="2:16" ht="13.5">
      <c r="B183" s="30"/>
      <c r="C183" s="30"/>
      <c r="D183" s="30"/>
      <c r="E183" s="30"/>
      <c r="F183" s="36"/>
      <c r="G183" s="36"/>
      <c r="H183" s="36"/>
      <c r="I183" s="36"/>
      <c r="J183" s="36"/>
      <c r="K183" s="30"/>
      <c r="L183" s="30"/>
      <c r="M183" s="30"/>
      <c r="N183" s="30"/>
      <c r="O183" s="30"/>
      <c r="P183" s="68"/>
    </row>
    <row r="184" spans="2:16" ht="13.5">
      <c r="B184" s="30"/>
      <c r="C184" s="30"/>
      <c r="D184" s="30"/>
      <c r="E184" s="30"/>
      <c r="F184" s="36"/>
      <c r="G184" s="36"/>
      <c r="H184" s="36"/>
      <c r="I184" s="36"/>
      <c r="J184" s="36"/>
      <c r="K184" s="30"/>
      <c r="L184" s="30"/>
      <c r="M184" s="30"/>
      <c r="N184" s="30"/>
      <c r="O184" s="30"/>
      <c r="P184" s="68"/>
    </row>
    <row r="185" spans="2:16" ht="13.5">
      <c r="B185" s="30"/>
      <c r="C185" s="30"/>
      <c r="D185" s="30"/>
      <c r="E185" s="30"/>
      <c r="F185" s="36"/>
      <c r="G185" s="36"/>
      <c r="H185" s="36"/>
      <c r="I185" s="36"/>
      <c r="J185" s="36"/>
      <c r="K185" s="30"/>
      <c r="L185" s="30"/>
      <c r="M185" s="30"/>
      <c r="N185" s="30"/>
      <c r="O185" s="30"/>
      <c r="P185" s="68"/>
    </row>
    <row r="186" spans="2:16" ht="13.5">
      <c r="B186" s="30"/>
      <c r="C186" s="30"/>
      <c r="D186" s="30"/>
      <c r="E186" s="30"/>
      <c r="F186" s="36"/>
      <c r="G186" s="36"/>
      <c r="H186" s="36"/>
      <c r="I186" s="36"/>
      <c r="J186" s="36"/>
      <c r="K186" s="30"/>
      <c r="L186" s="30"/>
      <c r="M186" s="30"/>
      <c r="N186" s="30"/>
      <c r="O186" s="30"/>
      <c r="P186" s="68"/>
    </row>
    <row r="187" spans="2:16" ht="13.5">
      <c r="B187" s="30"/>
      <c r="C187" s="30"/>
      <c r="D187" s="30"/>
      <c r="E187" s="30"/>
      <c r="F187" s="36"/>
      <c r="G187" s="36"/>
      <c r="H187" s="36"/>
      <c r="I187" s="36"/>
      <c r="J187" s="36"/>
      <c r="K187" s="30"/>
      <c r="L187" s="30"/>
      <c r="M187" s="30"/>
      <c r="N187" s="30"/>
      <c r="O187" s="30"/>
      <c r="P187" s="68"/>
    </row>
    <row r="188" spans="2:16" ht="13.5">
      <c r="B188" s="30"/>
      <c r="C188" s="30"/>
      <c r="D188" s="30"/>
      <c r="E188" s="30"/>
      <c r="F188" s="36"/>
      <c r="G188" s="36"/>
      <c r="H188" s="36"/>
      <c r="I188" s="36"/>
      <c r="J188" s="36"/>
      <c r="K188" s="30"/>
      <c r="L188" s="30"/>
      <c r="M188" s="30"/>
      <c r="N188" s="30"/>
      <c r="O188" s="30"/>
      <c r="P188" s="68"/>
    </row>
    <row r="189" spans="2:16" ht="13.5">
      <c r="B189" s="30"/>
      <c r="C189" s="30"/>
      <c r="D189" s="30"/>
      <c r="E189" s="30"/>
      <c r="F189" s="36"/>
      <c r="G189" s="36"/>
      <c r="H189" s="36"/>
      <c r="I189" s="36"/>
      <c r="J189" s="36"/>
      <c r="K189" s="30"/>
      <c r="L189" s="30"/>
      <c r="M189" s="30"/>
      <c r="N189" s="30"/>
      <c r="O189" s="30"/>
      <c r="P189" s="68"/>
    </row>
    <row r="190" spans="2:16" ht="13.5">
      <c r="B190" s="30"/>
      <c r="C190" s="30"/>
      <c r="D190" s="30"/>
      <c r="E190" s="30"/>
      <c r="F190" s="36"/>
      <c r="G190" s="36"/>
      <c r="H190" s="36"/>
      <c r="I190" s="36"/>
      <c r="J190" s="36"/>
      <c r="K190" s="30"/>
      <c r="L190" s="30"/>
      <c r="M190" s="30"/>
      <c r="N190" s="30"/>
      <c r="O190" s="30"/>
      <c r="P190" s="68"/>
    </row>
    <row r="191" spans="2:16" ht="13.5">
      <c r="B191" s="30"/>
      <c r="C191" s="30"/>
      <c r="D191" s="30"/>
      <c r="E191" s="30"/>
      <c r="F191" s="36"/>
      <c r="G191" s="36"/>
      <c r="H191" s="36"/>
      <c r="I191" s="36"/>
      <c r="J191" s="36"/>
      <c r="K191" s="30"/>
      <c r="L191" s="30"/>
      <c r="M191" s="30"/>
      <c r="N191" s="30"/>
      <c r="O191" s="30"/>
      <c r="P191" s="68"/>
    </row>
    <row r="192" spans="2:16" ht="13.5">
      <c r="B192" s="30"/>
      <c r="C192" s="30"/>
      <c r="D192" s="30"/>
      <c r="E192" s="30"/>
      <c r="F192" s="36"/>
      <c r="G192" s="36"/>
      <c r="H192" s="36"/>
      <c r="I192" s="36"/>
      <c r="J192" s="36"/>
      <c r="K192" s="30"/>
      <c r="L192" s="30"/>
      <c r="M192" s="30"/>
      <c r="N192" s="30"/>
      <c r="O192" s="30"/>
      <c r="P192" s="68"/>
    </row>
    <row r="193" spans="2:16" ht="13.5">
      <c r="B193" s="30"/>
      <c r="C193" s="30"/>
      <c r="D193" s="30"/>
      <c r="E193" s="30"/>
      <c r="F193" s="36"/>
      <c r="G193" s="36"/>
      <c r="H193" s="36"/>
      <c r="I193" s="36"/>
      <c r="J193" s="36"/>
      <c r="K193" s="30"/>
      <c r="L193" s="30"/>
      <c r="M193" s="30"/>
      <c r="N193" s="30"/>
      <c r="O193" s="30"/>
      <c r="P193" s="68"/>
    </row>
    <row r="194" spans="2:16" ht="13.5">
      <c r="B194" s="30"/>
      <c r="C194" s="30"/>
      <c r="D194" s="30"/>
      <c r="E194" s="30"/>
      <c r="F194" s="36"/>
      <c r="G194" s="36"/>
      <c r="H194" s="36"/>
      <c r="I194" s="36"/>
      <c r="J194" s="36"/>
      <c r="K194" s="30"/>
      <c r="L194" s="30"/>
      <c r="M194" s="30"/>
      <c r="N194" s="30"/>
      <c r="O194" s="30"/>
      <c r="P194" s="68"/>
    </row>
    <row r="195" spans="2:16" ht="13.5">
      <c r="B195" s="30"/>
      <c r="C195" s="30"/>
      <c r="D195" s="30"/>
      <c r="E195" s="30"/>
      <c r="F195" s="36"/>
      <c r="G195" s="36"/>
      <c r="H195" s="36"/>
      <c r="I195" s="36"/>
      <c r="J195" s="36"/>
      <c r="K195" s="30"/>
      <c r="L195" s="30"/>
      <c r="M195" s="30"/>
      <c r="N195" s="30"/>
      <c r="O195" s="30"/>
      <c r="P195" s="68"/>
    </row>
    <row r="196" spans="2:16" ht="13.5">
      <c r="B196" s="30"/>
      <c r="C196" s="30"/>
      <c r="D196" s="30"/>
      <c r="E196" s="30"/>
      <c r="F196" s="36"/>
      <c r="G196" s="36"/>
      <c r="H196" s="36"/>
      <c r="I196" s="36"/>
      <c r="J196" s="36"/>
      <c r="K196" s="30"/>
      <c r="L196" s="30"/>
      <c r="M196" s="30"/>
      <c r="N196" s="30"/>
      <c r="O196" s="30"/>
      <c r="P196" s="68"/>
    </row>
    <row r="197" spans="2:16" ht="13.5">
      <c r="B197" s="30"/>
      <c r="C197" s="30"/>
      <c r="D197" s="30"/>
      <c r="E197" s="30"/>
      <c r="F197" s="36"/>
      <c r="G197" s="36"/>
      <c r="H197" s="36"/>
      <c r="I197" s="36"/>
      <c r="J197" s="36"/>
      <c r="K197" s="30"/>
      <c r="L197" s="30"/>
      <c r="M197" s="30"/>
      <c r="N197" s="30"/>
      <c r="O197" s="30"/>
      <c r="P197" s="68"/>
    </row>
    <row r="198" spans="2:16" ht="13.5">
      <c r="B198" s="30"/>
      <c r="C198" s="30"/>
      <c r="D198" s="30"/>
      <c r="E198" s="30"/>
      <c r="F198" s="36"/>
      <c r="G198" s="36"/>
      <c r="H198" s="36"/>
      <c r="I198" s="36"/>
      <c r="J198" s="36"/>
      <c r="K198" s="30"/>
      <c r="L198" s="30"/>
      <c r="M198" s="30"/>
      <c r="N198" s="30"/>
      <c r="O198" s="30"/>
      <c r="P198" s="68"/>
    </row>
    <row r="199" spans="2:16" ht="13.5">
      <c r="B199" s="30"/>
      <c r="C199" s="30"/>
      <c r="D199" s="30"/>
      <c r="E199" s="30"/>
      <c r="F199" s="36"/>
      <c r="G199" s="36"/>
      <c r="H199" s="36"/>
      <c r="I199" s="36"/>
      <c r="J199" s="36"/>
      <c r="K199" s="30"/>
      <c r="L199" s="30"/>
      <c r="M199" s="30"/>
      <c r="N199" s="30"/>
      <c r="O199" s="30"/>
      <c r="P199" s="68"/>
    </row>
    <row r="200" spans="2:16" ht="13.5">
      <c r="B200" s="30"/>
      <c r="C200" s="30"/>
      <c r="D200" s="30"/>
      <c r="E200" s="30"/>
      <c r="F200" s="36"/>
      <c r="G200" s="36"/>
      <c r="H200" s="36"/>
      <c r="I200" s="36"/>
      <c r="J200" s="36"/>
      <c r="K200" s="30"/>
      <c r="L200" s="30"/>
      <c r="M200" s="30"/>
      <c r="N200" s="30"/>
      <c r="O200" s="30"/>
      <c r="P200" s="68"/>
    </row>
    <row r="201" spans="2:16" ht="13.5">
      <c r="B201" s="30"/>
      <c r="C201" s="30"/>
      <c r="D201" s="30"/>
      <c r="E201" s="30"/>
      <c r="F201" s="36"/>
      <c r="G201" s="36"/>
      <c r="H201" s="36"/>
      <c r="I201" s="36"/>
      <c r="J201" s="36"/>
      <c r="K201" s="30"/>
      <c r="L201" s="30"/>
      <c r="M201" s="30"/>
      <c r="N201" s="30"/>
      <c r="O201" s="30"/>
      <c r="P201" s="68"/>
    </row>
    <row r="202" spans="2:16" ht="13.5">
      <c r="B202" s="30"/>
      <c r="C202" s="30"/>
      <c r="D202" s="30"/>
      <c r="E202" s="30"/>
      <c r="F202" s="36"/>
      <c r="G202" s="36"/>
      <c r="H202" s="36"/>
      <c r="I202" s="36"/>
      <c r="J202" s="36"/>
      <c r="K202" s="30"/>
      <c r="L202" s="30"/>
      <c r="M202" s="30"/>
      <c r="N202" s="30"/>
      <c r="O202" s="30"/>
      <c r="P202" s="68"/>
    </row>
    <row r="203" spans="2:16" ht="13.5">
      <c r="B203" s="30"/>
      <c r="C203" s="30"/>
      <c r="D203" s="30"/>
      <c r="E203" s="30"/>
      <c r="F203" s="36"/>
      <c r="G203" s="36"/>
      <c r="H203" s="36"/>
      <c r="I203" s="36"/>
      <c r="J203" s="36"/>
      <c r="K203" s="30"/>
      <c r="L203" s="30"/>
      <c r="M203" s="30"/>
      <c r="N203" s="30"/>
      <c r="O203" s="30"/>
      <c r="P203" s="68"/>
    </row>
    <row r="204" spans="2:16" ht="13.5">
      <c r="B204" s="30"/>
      <c r="C204" s="30"/>
      <c r="D204" s="30"/>
      <c r="E204" s="30"/>
      <c r="F204" s="36"/>
      <c r="G204" s="36"/>
      <c r="H204" s="36"/>
      <c r="I204" s="36"/>
      <c r="J204" s="36"/>
      <c r="K204" s="30"/>
      <c r="L204" s="30"/>
      <c r="M204" s="30"/>
      <c r="N204" s="30"/>
      <c r="O204" s="30"/>
      <c r="P204" s="68"/>
    </row>
    <row r="205" spans="2:16" ht="13.5">
      <c r="B205" s="30"/>
      <c r="C205" s="30"/>
      <c r="D205" s="30"/>
      <c r="E205" s="30"/>
      <c r="F205" s="36"/>
      <c r="G205" s="36"/>
      <c r="H205" s="36"/>
      <c r="I205" s="36"/>
      <c r="J205" s="36"/>
      <c r="K205" s="30"/>
      <c r="L205" s="30"/>
      <c r="M205" s="30"/>
      <c r="N205" s="30"/>
      <c r="O205" s="30"/>
      <c r="P205" s="68"/>
    </row>
    <row r="206" spans="2:16" ht="13.5">
      <c r="B206" s="30"/>
      <c r="C206" s="30"/>
      <c r="D206" s="30"/>
      <c r="E206" s="30"/>
      <c r="F206" s="36"/>
      <c r="G206" s="36"/>
      <c r="H206" s="36"/>
      <c r="I206" s="36"/>
      <c r="J206" s="36"/>
      <c r="K206" s="30"/>
      <c r="L206" s="30"/>
      <c r="M206" s="30"/>
      <c r="N206" s="30"/>
      <c r="O206" s="30"/>
      <c r="P206" s="68"/>
    </row>
    <row r="207" spans="2:16" ht="13.5">
      <c r="B207" s="30"/>
      <c r="C207" s="30"/>
      <c r="D207" s="30"/>
      <c r="E207" s="30"/>
      <c r="F207" s="36"/>
      <c r="G207" s="36"/>
      <c r="H207" s="36"/>
      <c r="I207" s="36"/>
      <c r="J207" s="36"/>
      <c r="K207" s="30"/>
      <c r="L207" s="30"/>
      <c r="M207" s="30"/>
      <c r="N207" s="30"/>
      <c r="O207" s="30"/>
      <c r="P207" s="68"/>
    </row>
    <row r="208" spans="2:16" ht="13.5">
      <c r="B208" s="30"/>
      <c r="C208" s="30"/>
      <c r="D208" s="30"/>
      <c r="E208" s="30"/>
      <c r="F208" s="36"/>
      <c r="G208" s="36"/>
      <c r="H208" s="36"/>
      <c r="I208" s="36"/>
      <c r="J208" s="36"/>
      <c r="K208" s="30"/>
      <c r="L208" s="30"/>
      <c r="M208" s="30"/>
      <c r="N208" s="30"/>
      <c r="O208" s="30"/>
      <c r="P208" s="68"/>
    </row>
    <row r="209" spans="2:16" ht="13.5">
      <c r="B209" s="30"/>
      <c r="C209" s="30"/>
      <c r="D209" s="30"/>
      <c r="E209" s="30"/>
      <c r="F209" s="36"/>
      <c r="G209" s="36"/>
      <c r="H209" s="36"/>
      <c r="I209" s="36"/>
      <c r="J209" s="36"/>
      <c r="K209" s="30"/>
      <c r="L209" s="30"/>
      <c r="M209" s="30"/>
      <c r="N209" s="30"/>
      <c r="O209" s="30"/>
      <c r="P209" s="68"/>
    </row>
    <row r="210" spans="2:16" ht="13.5">
      <c r="B210" s="30"/>
      <c r="C210" s="30"/>
      <c r="D210" s="30"/>
      <c r="E210" s="30"/>
      <c r="F210" s="36"/>
      <c r="G210" s="36"/>
      <c r="H210" s="36"/>
      <c r="I210" s="36"/>
      <c r="J210" s="36"/>
      <c r="K210" s="30"/>
      <c r="L210" s="30"/>
      <c r="M210" s="30"/>
      <c r="N210" s="30"/>
      <c r="O210" s="30"/>
      <c r="P210" s="68"/>
    </row>
    <row r="211" spans="2:16" ht="13.5">
      <c r="B211" s="30"/>
      <c r="C211" s="30"/>
      <c r="D211" s="30"/>
      <c r="E211" s="30"/>
      <c r="F211" s="36"/>
      <c r="G211" s="36"/>
      <c r="H211" s="36"/>
      <c r="I211" s="36"/>
      <c r="J211" s="36"/>
      <c r="K211" s="30"/>
      <c r="L211" s="30"/>
      <c r="M211" s="30"/>
      <c r="N211" s="30"/>
      <c r="O211" s="30"/>
      <c r="P211" s="68"/>
    </row>
    <row r="212" spans="2:16" ht="13.5">
      <c r="B212" s="30"/>
      <c r="C212" s="30"/>
      <c r="D212" s="30"/>
      <c r="E212" s="30"/>
      <c r="F212" s="36"/>
      <c r="G212" s="36"/>
      <c r="H212" s="36"/>
      <c r="I212" s="36"/>
      <c r="J212" s="36"/>
      <c r="K212" s="30"/>
      <c r="L212" s="30"/>
      <c r="M212" s="30"/>
      <c r="N212" s="30"/>
      <c r="O212" s="30"/>
      <c r="P212" s="68"/>
    </row>
    <row r="213" spans="2:16" ht="13.5">
      <c r="B213" s="30"/>
      <c r="C213" s="30"/>
      <c r="D213" s="30"/>
      <c r="E213" s="30"/>
      <c r="F213" s="36"/>
      <c r="G213" s="36"/>
      <c r="H213" s="36"/>
      <c r="I213" s="36"/>
      <c r="J213" s="36"/>
      <c r="K213" s="30"/>
      <c r="L213" s="30"/>
      <c r="M213" s="30"/>
      <c r="N213" s="30"/>
      <c r="O213" s="30"/>
      <c r="P213" s="68"/>
    </row>
    <row r="214" spans="2:16" ht="13.5">
      <c r="B214" s="30"/>
      <c r="C214" s="30"/>
      <c r="D214" s="30"/>
      <c r="E214" s="30"/>
      <c r="F214" s="36"/>
      <c r="G214" s="36"/>
      <c r="H214" s="36"/>
      <c r="I214" s="36"/>
      <c r="J214" s="36"/>
      <c r="K214" s="30"/>
      <c r="L214" s="30"/>
      <c r="M214" s="30"/>
      <c r="N214" s="30"/>
      <c r="O214" s="30"/>
      <c r="P214" s="68"/>
    </row>
    <row r="215" spans="2:16" ht="13.5">
      <c r="B215" s="30"/>
      <c r="C215" s="30"/>
      <c r="D215" s="30"/>
      <c r="E215" s="30"/>
      <c r="F215" s="36"/>
      <c r="G215" s="36"/>
      <c r="H215" s="36"/>
      <c r="I215" s="36"/>
      <c r="J215" s="36"/>
      <c r="K215" s="30"/>
      <c r="L215" s="30"/>
      <c r="M215" s="30"/>
      <c r="N215" s="30"/>
      <c r="O215" s="30"/>
      <c r="P215" s="68"/>
    </row>
    <row r="216" spans="2:16" ht="13.5">
      <c r="B216" s="30"/>
      <c r="C216" s="30"/>
      <c r="D216" s="30"/>
      <c r="E216" s="30"/>
      <c r="F216" s="36"/>
      <c r="G216" s="36"/>
      <c r="H216" s="36"/>
      <c r="I216" s="36"/>
      <c r="J216" s="36"/>
      <c r="K216" s="30"/>
      <c r="L216" s="30"/>
      <c r="M216" s="30"/>
      <c r="N216" s="30"/>
      <c r="O216" s="30"/>
      <c r="P216" s="68"/>
    </row>
    <row r="217" spans="2:16" ht="13.5">
      <c r="B217" s="30"/>
      <c r="C217" s="30"/>
      <c r="D217" s="30"/>
      <c r="E217" s="30"/>
      <c r="F217" s="36"/>
      <c r="G217" s="36"/>
      <c r="H217" s="36"/>
      <c r="I217" s="36"/>
      <c r="J217" s="36"/>
      <c r="K217" s="30"/>
      <c r="L217" s="30"/>
      <c r="M217" s="30"/>
      <c r="N217" s="30"/>
      <c r="O217" s="30"/>
      <c r="P217" s="68"/>
    </row>
    <row r="218" spans="2:16" ht="13.5">
      <c r="B218" s="30"/>
      <c r="C218" s="30"/>
      <c r="D218" s="30"/>
      <c r="E218" s="30"/>
      <c r="F218" s="36"/>
      <c r="G218" s="36"/>
      <c r="H218" s="36"/>
      <c r="I218" s="36"/>
      <c r="J218" s="36"/>
      <c r="K218" s="30"/>
      <c r="L218" s="30"/>
      <c r="M218" s="30"/>
      <c r="N218" s="30"/>
      <c r="O218" s="30"/>
      <c r="P218" s="68"/>
    </row>
    <row r="219" spans="2:16" ht="13.5">
      <c r="B219" s="30"/>
      <c r="C219" s="30"/>
      <c r="D219" s="30"/>
      <c r="E219" s="30"/>
      <c r="F219" s="36"/>
      <c r="G219" s="36"/>
      <c r="H219" s="36"/>
      <c r="I219" s="36"/>
      <c r="J219" s="36"/>
      <c r="K219" s="30"/>
      <c r="L219" s="30"/>
      <c r="M219" s="30"/>
      <c r="N219" s="30"/>
      <c r="O219" s="30"/>
      <c r="P219" s="68"/>
    </row>
    <row r="220" spans="2:16" ht="13.5">
      <c r="B220" s="30"/>
      <c r="C220" s="30"/>
      <c r="D220" s="30"/>
      <c r="E220" s="30"/>
      <c r="F220" s="36"/>
      <c r="G220" s="36"/>
      <c r="H220" s="36"/>
      <c r="I220" s="36"/>
      <c r="J220" s="36"/>
      <c r="K220" s="30"/>
      <c r="L220" s="30"/>
      <c r="M220" s="30"/>
      <c r="N220" s="30"/>
      <c r="O220" s="30"/>
      <c r="P220" s="68"/>
    </row>
    <row r="221" spans="2:16" ht="13.5">
      <c r="B221" s="30"/>
      <c r="C221" s="30"/>
      <c r="D221" s="30"/>
      <c r="E221" s="30"/>
      <c r="F221" s="36"/>
      <c r="G221" s="36"/>
      <c r="H221" s="36"/>
      <c r="I221" s="36"/>
      <c r="J221" s="36"/>
      <c r="K221" s="30"/>
      <c r="L221" s="30"/>
      <c r="M221" s="30"/>
      <c r="N221" s="30"/>
      <c r="O221" s="30"/>
      <c r="P221" s="68"/>
    </row>
    <row r="222" spans="2:16" ht="13.5">
      <c r="B222" s="30"/>
      <c r="C222" s="30"/>
      <c r="D222" s="30"/>
      <c r="E222" s="30"/>
      <c r="F222" s="36"/>
      <c r="G222" s="36"/>
      <c r="H222" s="36"/>
      <c r="I222" s="36"/>
      <c r="J222" s="36"/>
      <c r="K222" s="30"/>
      <c r="L222" s="30"/>
      <c r="M222" s="30"/>
      <c r="N222" s="30"/>
      <c r="O222" s="30"/>
      <c r="P222" s="68"/>
    </row>
    <row r="223" spans="2:16" ht="13.5">
      <c r="B223" s="30"/>
      <c r="C223" s="30"/>
      <c r="D223" s="30"/>
      <c r="E223" s="30"/>
      <c r="F223" s="36"/>
      <c r="G223" s="36"/>
      <c r="H223" s="36"/>
      <c r="I223" s="36"/>
      <c r="J223" s="36"/>
      <c r="K223" s="30"/>
      <c r="L223" s="30"/>
      <c r="M223" s="30"/>
      <c r="N223" s="30"/>
      <c r="O223" s="30"/>
      <c r="P223" s="68"/>
    </row>
    <row r="224" spans="2:16" ht="13.5">
      <c r="B224" s="30"/>
      <c r="C224" s="30"/>
      <c r="D224" s="30"/>
      <c r="E224" s="30"/>
      <c r="F224" s="36"/>
      <c r="G224" s="36"/>
      <c r="H224" s="36"/>
      <c r="I224" s="36"/>
      <c r="J224" s="36"/>
      <c r="K224" s="30"/>
      <c r="L224" s="30"/>
      <c r="M224" s="30"/>
      <c r="N224" s="30"/>
      <c r="O224" s="30"/>
      <c r="P224" s="68"/>
    </row>
    <row r="225" spans="2:16" ht="13.5">
      <c r="B225" s="30"/>
      <c r="C225" s="30"/>
      <c r="D225" s="30"/>
      <c r="E225" s="30"/>
      <c r="F225" s="36"/>
      <c r="G225" s="36"/>
      <c r="H225" s="36"/>
      <c r="I225" s="36"/>
      <c r="J225" s="36"/>
      <c r="K225" s="30"/>
      <c r="L225" s="30"/>
      <c r="M225" s="30"/>
      <c r="N225" s="30"/>
      <c r="O225" s="30"/>
      <c r="P225" s="68"/>
    </row>
    <row r="226" spans="2:16" ht="13.5">
      <c r="B226" s="30"/>
      <c r="C226" s="30"/>
      <c r="D226" s="30"/>
      <c r="E226" s="30"/>
      <c r="F226" s="36"/>
      <c r="G226" s="36"/>
      <c r="H226" s="36"/>
      <c r="I226" s="36"/>
      <c r="J226" s="36"/>
      <c r="K226" s="30"/>
      <c r="L226" s="30"/>
      <c r="M226" s="30"/>
      <c r="N226" s="30"/>
      <c r="O226" s="30"/>
      <c r="P226" s="68"/>
    </row>
    <row r="227" spans="2:16" ht="13.5">
      <c r="B227" s="30"/>
      <c r="C227" s="30"/>
      <c r="D227" s="30"/>
      <c r="E227" s="30"/>
      <c r="F227" s="36"/>
      <c r="G227" s="36"/>
      <c r="H227" s="36"/>
      <c r="I227" s="36"/>
      <c r="J227" s="36"/>
      <c r="K227" s="30"/>
      <c r="L227" s="30"/>
      <c r="M227" s="30"/>
      <c r="N227" s="30"/>
      <c r="O227" s="30"/>
      <c r="P227" s="68"/>
    </row>
    <row r="228" spans="2:16" ht="13.5">
      <c r="B228" s="30"/>
      <c r="C228" s="30"/>
      <c r="D228" s="30"/>
      <c r="E228" s="30"/>
      <c r="F228" s="36"/>
      <c r="G228" s="36"/>
      <c r="H228" s="36"/>
      <c r="I228" s="36"/>
      <c r="J228" s="36"/>
      <c r="K228" s="30"/>
      <c r="L228" s="30"/>
      <c r="M228" s="30"/>
      <c r="N228" s="30"/>
      <c r="O228" s="30"/>
      <c r="P228" s="68"/>
    </row>
  </sheetData>
  <sheetProtection/>
  <printOptions/>
  <pageMargins left="0.5905511811023623" right="0.2755905511811024" top="0.5511811023622047" bottom="0.4724409448818898" header="0.5118110236220472" footer="0.31496062992125984"/>
  <pageSetup firstPageNumber="14" useFirstPageNumber="1" horizontalDpi="600" verticalDpi="600" orientation="portrait" paperSize="9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6"/>
  <sheetViews>
    <sheetView zoomScale="150" zoomScaleNormal="150" zoomScalePageLayoutView="0" workbookViewId="0" topLeftCell="A1">
      <pane ySplit="2" topLeftCell="A106" activePane="bottomLeft" state="frozen"/>
      <selection pane="topLeft" activeCell="A2" sqref="A2"/>
      <selection pane="bottomLeft" activeCell="A115" sqref="A115"/>
    </sheetView>
  </sheetViews>
  <sheetFormatPr defaultColWidth="9.33203125" defaultRowHeight="12.75"/>
  <cols>
    <col min="1" max="1" width="20.16015625" style="30" customWidth="1"/>
    <col min="2" max="2" width="9.16015625" style="21" customWidth="1"/>
    <col min="3" max="8" width="7.83203125" style="21" customWidth="1"/>
    <col min="9" max="9" width="7.33203125" style="21" customWidth="1"/>
    <col min="10" max="11" width="7.83203125" style="21" customWidth="1"/>
    <col min="12" max="12" width="10.5" style="72" customWidth="1"/>
    <col min="13" max="16384" width="9.33203125" style="21" customWidth="1"/>
  </cols>
  <sheetData>
    <row r="1" spans="1:12" ht="21" customHeight="1">
      <c r="A1" s="19" t="s">
        <v>342</v>
      </c>
      <c r="B1" s="20"/>
      <c r="C1" s="20"/>
      <c r="D1" s="20"/>
      <c r="E1" s="20"/>
      <c r="F1" s="31"/>
      <c r="G1" s="31"/>
      <c r="H1" s="31"/>
      <c r="I1" s="31"/>
      <c r="J1" s="20"/>
      <c r="K1" s="20"/>
      <c r="L1" s="70"/>
    </row>
    <row r="2" spans="1:12" s="34" customFormat="1" ht="43.5" customHeight="1">
      <c r="A2" s="32"/>
      <c r="B2" s="54" t="s">
        <v>115</v>
      </c>
      <c r="C2" s="54" t="s">
        <v>116</v>
      </c>
      <c r="D2" s="54" t="s">
        <v>117</v>
      </c>
      <c r="E2" s="54" t="s">
        <v>118</v>
      </c>
      <c r="F2" s="54" t="s">
        <v>119</v>
      </c>
      <c r="G2" s="54" t="s">
        <v>120</v>
      </c>
      <c r="H2" s="54" t="s">
        <v>121</v>
      </c>
      <c r="I2" s="54" t="s">
        <v>122</v>
      </c>
      <c r="J2" s="54" t="s">
        <v>123</v>
      </c>
      <c r="K2" s="54" t="s">
        <v>124</v>
      </c>
      <c r="L2" s="54" t="s">
        <v>99</v>
      </c>
    </row>
    <row r="3" spans="1:14" s="10" customFormat="1" ht="13.5">
      <c r="A3" s="60" t="s">
        <v>162</v>
      </c>
      <c r="B3" s="153">
        <v>11704.51569</v>
      </c>
      <c r="C3" s="153">
        <v>74.34906</v>
      </c>
      <c r="D3" s="153">
        <v>659.06303</v>
      </c>
      <c r="E3" s="153">
        <v>2777.05441</v>
      </c>
      <c r="F3" s="153">
        <v>286.9214</v>
      </c>
      <c r="G3" s="153">
        <v>1477.69377</v>
      </c>
      <c r="H3" s="153">
        <v>725.3885</v>
      </c>
      <c r="I3" s="153">
        <v>0</v>
      </c>
      <c r="J3" s="153">
        <v>238.0129</v>
      </c>
      <c r="K3" s="153">
        <v>715.7085</v>
      </c>
      <c r="L3" s="178">
        <f>SUM(B3:K3)</f>
        <v>18658.707260000003</v>
      </c>
      <c r="M3" s="97"/>
      <c r="N3" s="97"/>
    </row>
    <row r="4" spans="1:14" s="10" customFormat="1" ht="13.5">
      <c r="A4" s="60" t="s">
        <v>31</v>
      </c>
      <c r="B4" s="153">
        <v>3178.99459</v>
      </c>
      <c r="C4" s="153">
        <v>379.30420000000004</v>
      </c>
      <c r="D4" s="153">
        <v>471.0181</v>
      </c>
      <c r="E4" s="153">
        <v>851.9498000000001</v>
      </c>
      <c r="F4" s="153">
        <v>1405.91716</v>
      </c>
      <c r="G4" s="153">
        <v>157.26055</v>
      </c>
      <c r="H4" s="153">
        <v>649.1395</v>
      </c>
      <c r="I4" s="153">
        <v>0</v>
      </c>
      <c r="J4" s="153">
        <v>4.7136000000000005</v>
      </c>
      <c r="K4" s="153">
        <v>185.27710000000002</v>
      </c>
      <c r="L4" s="178">
        <f aca="true" t="shared" si="0" ref="L4:L67">SUM(B4:K4)</f>
        <v>7283.574600000001</v>
      </c>
      <c r="M4" s="97"/>
      <c r="N4" s="97"/>
    </row>
    <row r="5" spans="1:14" s="10" customFormat="1" ht="13.5">
      <c r="A5" s="60" t="s">
        <v>163</v>
      </c>
      <c r="B5" s="153">
        <v>3062.3583399999998</v>
      </c>
      <c r="C5" s="153">
        <v>148.987</v>
      </c>
      <c r="D5" s="153">
        <v>53.271519999999995</v>
      </c>
      <c r="E5" s="153">
        <v>914.5283900000001</v>
      </c>
      <c r="F5" s="153">
        <v>1056.87482</v>
      </c>
      <c r="G5" s="153">
        <v>76.86935000000001</v>
      </c>
      <c r="H5" s="153">
        <v>319.1394</v>
      </c>
      <c r="I5" s="153">
        <v>1.65</v>
      </c>
      <c r="J5" s="153">
        <v>62.013949999999994</v>
      </c>
      <c r="K5" s="153">
        <v>471.52801</v>
      </c>
      <c r="L5" s="178">
        <f t="shared" si="0"/>
        <v>6167.220779999999</v>
      </c>
      <c r="M5" s="97"/>
      <c r="N5" s="97"/>
    </row>
    <row r="6" spans="1:14" s="10" customFormat="1" ht="13.5">
      <c r="A6" s="60" t="s">
        <v>32</v>
      </c>
      <c r="B6" s="153">
        <v>962.10001</v>
      </c>
      <c r="C6" s="153">
        <v>26.564</v>
      </c>
      <c r="D6" s="153">
        <v>22.84707</v>
      </c>
      <c r="E6" s="153">
        <v>153.4415</v>
      </c>
      <c r="F6" s="153">
        <v>178.12920000000003</v>
      </c>
      <c r="G6" s="153">
        <v>0</v>
      </c>
      <c r="H6" s="153">
        <v>70.22446000000001</v>
      </c>
      <c r="I6" s="153">
        <v>0</v>
      </c>
      <c r="J6" s="153">
        <v>1.333</v>
      </c>
      <c r="K6" s="153">
        <v>0</v>
      </c>
      <c r="L6" s="178">
        <f t="shared" si="0"/>
        <v>1414.63924</v>
      </c>
      <c r="M6" s="97"/>
      <c r="N6" s="97"/>
    </row>
    <row r="7" spans="1:14" s="10" customFormat="1" ht="13.5">
      <c r="A7" s="60" t="s">
        <v>33</v>
      </c>
      <c r="B7" s="153">
        <v>12364.71558</v>
      </c>
      <c r="C7" s="153">
        <v>161.31304999999998</v>
      </c>
      <c r="D7" s="153">
        <v>209.72570000000002</v>
      </c>
      <c r="E7" s="153">
        <v>1870.88797</v>
      </c>
      <c r="F7" s="153">
        <v>2264.4701099999997</v>
      </c>
      <c r="G7" s="153">
        <v>87.62689999999999</v>
      </c>
      <c r="H7" s="153">
        <v>1334.0864</v>
      </c>
      <c r="I7" s="153">
        <v>0</v>
      </c>
      <c r="J7" s="153">
        <v>59.414550000000006</v>
      </c>
      <c r="K7" s="153">
        <v>97.399</v>
      </c>
      <c r="L7" s="178">
        <f t="shared" si="0"/>
        <v>18449.639260000004</v>
      </c>
      <c r="M7" s="97"/>
      <c r="N7" s="97"/>
    </row>
    <row r="8" spans="1:14" s="10" customFormat="1" ht="13.5">
      <c r="A8" s="60" t="s">
        <v>34</v>
      </c>
      <c r="B8" s="153">
        <v>2009.24922</v>
      </c>
      <c r="C8" s="153">
        <v>67.62</v>
      </c>
      <c r="D8" s="153">
        <v>44.57761</v>
      </c>
      <c r="E8" s="153">
        <v>505.24201</v>
      </c>
      <c r="F8" s="153">
        <v>937.05661</v>
      </c>
      <c r="G8" s="153">
        <v>32.846050000000005</v>
      </c>
      <c r="H8" s="153">
        <v>219.36125</v>
      </c>
      <c r="I8" s="153">
        <v>0</v>
      </c>
      <c r="J8" s="153">
        <v>11.56955</v>
      </c>
      <c r="K8" s="153">
        <v>0</v>
      </c>
      <c r="L8" s="178">
        <f t="shared" si="0"/>
        <v>3827.5223</v>
      </c>
      <c r="M8" s="97"/>
      <c r="N8" s="97"/>
    </row>
    <row r="9" spans="1:14" s="10" customFormat="1" ht="13.5">
      <c r="A9" s="60" t="s">
        <v>35</v>
      </c>
      <c r="B9" s="153">
        <v>25190.337399999997</v>
      </c>
      <c r="C9" s="153">
        <v>288.95715</v>
      </c>
      <c r="D9" s="153">
        <v>3295.0022400000003</v>
      </c>
      <c r="E9" s="153">
        <v>3607.52551</v>
      </c>
      <c r="F9" s="153">
        <v>87.53461</v>
      </c>
      <c r="G9" s="153">
        <v>559.88067</v>
      </c>
      <c r="H9" s="153">
        <v>838.033</v>
      </c>
      <c r="I9" s="153">
        <v>0</v>
      </c>
      <c r="J9" s="153">
        <v>82.9584</v>
      </c>
      <c r="K9" s="153">
        <v>216.5734</v>
      </c>
      <c r="L9" s="178">
        <f t="shared" si="0"/>
        <v>34166.80238</v>
      </c>
      <c r="M9" s="97"/>
      <c r="N9" s="97"/>
    </row>
    <row r="10" spans="1:14" s="10" customFormat="1" ht="13.5">
      <c r="A10" s="60" t="s">
        <v>36</v>
      </c>
      <c r="B10" s="153">
        <v>981.9807900000001</v>
      </c>
      <c r="C10" s="153">
        <v>48.105</v>
      </c>
      <c r="D10" s="153">
        <v>11.833459999999999</v>
      </c>
      <c r="E10" s="153">
        <v>186.17344</v>
      </c>
      <c r="F10" s="153">
        <v>199.0626</v>
      </c>
      <c r="G10" s="153">
        <v>0.874</v>
      </c>
      <c r="H10" s="153">
        <v>54.30235</v>
      </c>
      <c r="I10" s="153">
        <v>0</v>
      </c>
      <c r="J10" s="153">
        <v>0</v>
      </c>
      <c r="K10" s="153">
        <v>0</v>
      </c>
      <c r="L10" s="178">
        <f t="shared" si="0"/>
        <v>1482.33164</v>
      </c>
      <c r="M10" s="97"/>
      <c r="N10" s="97"/>
    </row>
    <row r="11" spans="1:14" s="10" customFormat="1" ht="13.5">
      <c r="A11" s="103" t="s">
        <v>292</v>
      </c>
      <c r="B11" s="153">
        <v>2752.94085</v>
      </c>
      <c r="C11" s="153">
        <v>111.8793</v>
      </c>
      <c r="D11" s="153">
        <v>144.17183</v>
      </c>
      <c r="E11" s="153">
        <v>749.4954</v>
      </c>
      <c r="F11" s="153">
        <v>1954.5395800000001</v>
      </c>
      <c r="G11" s="153">
        <v>48.0372</v>
      </c>
      <c r="H11" s="153">
        <v>390.72255</v>
      </c>
      <c r="I11" s="153">
        <v>0</v>
      </c>
      <c r="J11" s="153">
        <v>83.76</v>
      </c>
      <c r="K11" s="153">
        <v>132.15</v>
      </c>
      <c r="L11" s="178">
        <f t="shared" si="0"/>
        <v>6367.696709999999</v>
      </c>
      <c r="M11" s="97"/>
      <c r="N11" s="97"/>
    </row>
    <row r="12" spans="1:14" s="10" customFormat="1" ht="13.5">
      <c r="A12" s="60" t="s">
        <v>164</v>
      </c>
      <c r="B12" s="153">
        <v>5814.36357</v>
      </c>
      <c r="C12" s="153">
        <v>64.469</v>
      </c>
      <c r="D12" s="153">
        <v>133.90911</v>
      </c>
      <c r="E12" s="153">
        <v>905.28412</v>
      </c>
      <c r="F12" s="153">
        <v>58.720699999999994</v>
      </c>
      <c r="G12" s="153">
        <v>3.1327</v>
      </c>
      <c r="H12" s="153">
        <v>356.96385</v>
      </c>
      <c r="I12" s="153">
        <v>11.894</v>
      </c>
      <c r="J12" s="153">
        <v>73.75695</v>
      </c>
      <c r="K12" s="153">
        <v>215.47315</v>
      </c>
      <c r="L12" s="178">
        <f t="shared" si="0"/>
        <v>7637.96715</v>
      </c>
      <c r="M12" s="97"/>
      <c r="N12" s="97"/>
    </row>
    <row r="13" spans="1:14" s="10" customFormat="1" ht="13.5">
      <c r="A13" s="60" t="s">
        <v>37</v>
      </c>
      <c r="B13" s="153">
        <v>1275.47379</v>
      </c>
      <c r="C13" s="153">
        <v>41.458</v>
      </c>
      <c r="D13" s="153">
        <v>63.53556</v>
      </c>
      <c r="E13" s="153">
        <v>192.35576</v>
      </c>
      <c r="F13" s="153">
        <v>563.3459</v>
      </c>
      <c r="G13" s="153">
        <v>26.42672</v>
      </c>
      <c r="H13" s="153">
        <v>163.33485000000002</v>
      </c>
      <c r="I13" s="153">
        <v>0</v>
      </c>
      <c r="J13" s="153">
        <v>0</v>
      </c>
      <c r="K13" s="153">
        <v>0</v>
      </c>
      <c r="L13" s="178">
        <f t="shared" si="0"/>
        <v>2325.93058</v>
      </c>
      <c r="M13" s="97"/>
      <c r="N13" s="97"/>
    </row>
    <row r="14" spans="1:14" s="10" customFormat="1" ht="13.5">
      <c r="A14" s="102" t="s">
        <v>295</v>
      </c>
      <c r="B14" s="153">
        <v>540.9589100000001</v>
      </c>
      <c r="C14" s="153">
        <v>50.566</v>
      </c>
      <c r="D14" s="153">
        <v>103.20325</v>
      </c>
      <c r="E14" s="153">
        <v>122.97595</v>
      </c>
      <c r="F14" s="153">
        <v>295.17609000000004</v>
      </c>
      <c r="G14" s="153">
        <v>45.536</v>
      </c>
      <c r="H14" s="153">
        <v>23.109150000000003</v>
      </c>
      <c r="I14" s="153">
        <v>0</v>
      </c>
      <c r="J14" s="153">
        <v>0</v>
      </c>
      <c r="K14" s="153">
        <v>0</v>
      </c>
      <c r="L14" s="178">
        <f t="shared" si="0"/>
        <v>1181.5253500000001</v>
      </c>
      <c r="M14" s="97"/>
      <c r="N14" s="97"/>
    </row>
    <row r="15" spans="1:14" s="10" customFormat="1" ht="13.5">
      <c r="A15" s="60" t="s">
        <v>92</v>
      </c>
      <c r="B15" s="153">
        <v>12071.91963</v>
      </c>
      <c r="C15" s="153">
        <v>275.185</v>
      </c>
      <c r="D15" s="153">
        <v>1166.57725</v>
      </c>
      <c r="E15" s="153">
        <v>6868.66667</v>
      </c>
      <c r="F15" s="153">
        <v>6302.96502</v>
      </c>
      <c r="G15" s="153">
        <v>1726.9681</v>
      </c>
      <c r="H15" s="153">
        <v>3601.91007</v>
      </c>
      <c r="I15" s="153">
        <v>0</v>
      </c>
      <c r="J15" s="153">
        <v>0</v>
      </c>
      <c r="K15" s="153">
        <v>516.2</v>
      </c>
      <c r="L15" s="178">
        <f t="shared" si="0"/>
        <v>32530.391739999995</v>
      </c>
      <c r="M15" s="97"/>
      <c r="N15" s="97"/>
    </row>
    <row r="16" spans="1:14" s="10" customFormat="1" ht="13.5">
      <c r="A16" s="60" t="s">
        <v>38</v>
      </c>
      <c r="B16" s="153">
        <v>14917.028460000001</v>
      </c>
      <c r="C16" s="153">
        <v>133.21436</v>
      </c>
      <c r="D16" s="153">
        <v>255.69053</v>
      </c>
      <c r="E16" s="153">
        <v>864.95856</v>
      </c>
      <c r="F16" s="153">
        <v>624.08211</v>
      </c>
      <c r="G16" s="153">
        <v>162.9451</v>
      </c>
      <c r="H16" s="153">
        <v>414.5949</v>
      </c>
      <c r="I16" s="153">
        <v>0</v>
      </c>
      <c r="J16" s="153">
        <v>211.84575</v>
      </c>
      <c r="K16" s="153">
        <v>78.049</v>
      </c>
      <c r="L16" s="178">
        <f t="shared" si="0"/>
        <v>17662.408770000002</v>
      </c>
      <c r="M16" s="97"/>
      <c r="N16" s="97"/>
    </row>
    <row r="17" spans="1:14" s="10" customFormat="1" ht="13.5">
      <c r="A17" s="60" t="s">
        <v>277</v>
      </c>
      <c r="B17" s="153">
        <v>4059.79061</v>
      </c>
      <c r="C17" s="153">
        <v>20.781</v>
      </c>
      <c r="D17" s="153">
        <v>270.21102</v>
      </c>
      <c r="E17" s="153">
        <v>589.4842600000001</v>
      </c>
      <c r="F17" s="153">
        <v>13.81633</v>
      </c>
      <c r="G17" s="153">
        <v>1.948</v>
      </c>
      <c r="H17" s="153">
        <v>87.80355</v>
      </c>
      <c r="I17" s="153">
        <v>0</v>
      </c>
      <c r="J17" s="153">
        <v>17.829729999999998</v>
      </c>
      <c r="K17" s="153">
        <v>409.053</v>
      </c>
      <c r="L17" s="178">
        <f t="shared" si="0"/>
        <v>5470.7175</v>
      </c>
      <c r="M17" s="97"/>
      <c r="N17" s="97"/>
    </row>
    <row r="18" spans="1:14" s="10" customFormat="1" ht="13.5">
      <c r="A18" s="102" t="s">
        <v>291</v>
      </c>
      <c r="B18" s="153">
        <v>4171.08194</v>
      </c>
      <c r="C18" s="153">
        <v>475.48</v>
      </c>
      <c r="D18" s="153">
        <v>55.374629999999996</v>
      </c>
      <c r="E18" s="153">
        <v>1481.35541</v>
      </c>
      <c r="F18" s="153">
        <v>2127.07769</v>
      </c>
      <c r="G18" s="153">
        <v>45.62865</v>
      </c>
      <c r="H18" s="153">
        <v>543.2818000000001</v>
      </c>
      <c r="I18" s="153">
        <v>0</v>
      </c>
      <c r="J18" s="153">
        <v>0</v>
      </c>
      <c r="K18" s="153">
        <v>0</v>
      </c>
      <c r="L18" s="178">
        <f t="shared" si="0"/>
        <v>8899.280120000001</v>
      </c>
      <c r="M18" s="97"/>
      <c r="N18" s="97"/>
    </row>
    <row r="19" spans="1:14" s="10" customFormat="1" ht="13.5">
      <c r="A19" s="60" t="s">
        <v>39</v>
      </c>
      <c r="B19" s="153">
        <v>6922.15852</v>
      </c>
      <c r="C19" s="153">
        <v>174.07845</v>
      </c>
      <c r="D19" s="153">
        <v>108.85954</v>
      </c>
      <c r="E19" s="153">
        <v>518.09821</v>
      </c>
      <c r="F19" s="153">
        <v>852.82313</v>
      </c>
      <c r="G19" s="153">
        <v>60.464400000000005</v>
      </c>
      <c r="H19" s="153">
        <v>533.9329</v>
      </c>
      <c r="I19" s="153">
        <v>0</v>
      </c>
      <c r="J19" s="153">
        <v>39.0541</v>
      </c>
      <c r="K19" s="153">
        <v>0</v>
      </c>
      <c r="L19" s="178">
        <f t="shared" si="0"/>
        <v>9209.46925</v>
      </c>
      <c r="M19" s="97"/>
      <c r="N19" s="97"/>
    </row>
    <row r="20" spans="1:14" s="10" customFormat="1" ht="13.5">
      <c r="A20" s="60" t="s">
        <v>152</v>
      </c>
      <c r="B20" s="153">
        <v>138.95263</v>
      </c>
      <c r="C20" s="153">
        <v>21.072</v>
      </c>
      <c r="D20" s="153">
        <v>11.43315</v>
      </c>
      <c r="E20" s="153">
        <v>33.9525</v>
      </c>
      <c r="F20" s="153">
        <v>451.691</v>
      </c>
      <c r="G20" s="153">
        <v>0.436</v>
      </c>
      <c r="H20" s="153">
        <v>18.8873</v>
      </c>
      <c r="I20" s="153">
        <v>0</v>
      </c>
      <c r="J20" s="153">
        <v>0</v>
      </c>
      <c r="K20" s="153">
        <v>0</v>
      </c>
      <c r="L20" s="178">
        <f t="shared" si="0"/>
        <v>676.42458</v>
      </c>
      <c r="M20" s="97"/>
      <c r="N20" s="97"/>
    </row>
    <row r="21" spans="1:14" s="10" customFormat="1" ht="13.5">
      <c r="A21" s="60" t="s">
        <v>156</v>
      </c>
      <c r="B21" s="153">
        <v>5272.18404</v>
      </c>
      <c r="C21" s="153">
        <v>238.782</v>
      </c>
      <c r="D21" s="153">
        <v>93.53105000000001</v>
      </c>
      <c r="E21" s="153">
        <v>632.15105</v>
      </c>
      <c r="F21" s="153">
        <v>6.02818</v>
      </c>
      <c r="G21" s="153">
        <v>209.66541</v>
      </c>
      <c r="H21" s="153">
        <v>1690.89795</v>
      </c>
      <c r="I21" s="153">
        <v>0</v>
      </c>
      <c r="J21" s="153">
        <v>15.673399999999999</v>
      </c>
      <c r="K21" s="153">
        <v>0</v>
      </c>
      <c r="L21" s="178">
        <f t="shared" si="0"/>
        <v>8158.91308</v>
      </c>
      <c r="M21" s="97"/>
      <c r="N21" s="97"/>
    </row>
    <row r="22" spans="1:14" s="10" customFormat="1" ht="13.5">
      <c r="A22" s="60" t="s">
        <v>40</v>
      </c>
      <c r="B22" s="153">
        <v>2045.13846</v>
      </c>
      <c r="C22" s="153">
        <v>54.991</v>
      </c>
      <c r="D22" s="153">
        <v>150.81810000000002</v>
      </c>
      <c r="E22" s="153">
        <v>300.4842</v>
      </c>
      <c r="F22" s="153">
        <v>3.6523000000000003</v>
      </c>
      <c r="G22" s="153">
        <v>163.8556</v>
      </c>
      <c r="H22" s="153">
        <v>86.51889999999999</v>
      </c>
      <c r="I22" s="153">
        <v>0</v>
      </c>
      <c r="J22" s="153">
        <v>45.427800000000005</v>
      </c>
      <c r="K22" s="153">
        <v>101.461</v>
      </c>
      <c r="L22" s="178">
        <f t="shared" si="0"/>
        <v>2952.3473599999998</v>
      </c>
      <c r="M22" s="97"/>
      <c r="N22" s="97"/>
    </row>
    <row r="23" spans="1:14" s="10" customFormat="1" ht="13.5">
      <c r="A23" s="60" t="s">
        <v>41</v>
      </c>
      <c r="B23" s="153">
        <v>7522.39555</v>
      </c>
      <c r="C23" s="153">
        <v>177.829</v>
      </c>
      <c r="D23" s="153">
        <v>484.70542</v>
      </c>
      <c r="E23" s="153">
        <v>1852.41408</v>
      </c>
      <c r="F23" s="153">
        <v>8.3011</v>
      </c>
      <c r="G23" s="153">
        <v>243.74460000000002</v>
      </c>
      <c r="H23" s="153">
        <v>331.83056</v>
      </c>
      <c r="I23" s="153">
        <v>0</v>
      </c>
      <c r="J23" s="153">
        <v>108.43085</v>
      </c>
      <c r="K23" s="153">
        <v>5.5</v>
      </c>
      <c r="L23" s="178">
        <f t="shared" si="0"/>
        <v>10735.151160000001</v>
      </c>
      <c r="M23" s="97"/>
      <c r="N23" s="97"/>
    </row>
    <row r="24" spans="1:14" s="10" customFormat="1" ht="13.5">
      <c r="A24" s="102" t="s">
        <v>300</v>
      </c>
      <c r="B24" s="153">
        <v>1630.68572</v>
      </c>
      <c r="C24" s="153">
        <v>17.282</v>
      </c>
      <c r="D24" s="153">
        <v>147.14363</v>
      </c>
      <c r="E24" s="153">
        <v>436.21824</v>
      </c>
      <c r="F24" s="153">
        <v>3.2574</v>
      </c>
      <c r="G24" s="153">
        <v>1.206</v>
      </c>
      <c r="H24" s="153">
        <v>62.3558</v>
      </c>
      <c r="I24" s="153">
        <v>0</v>
      </c>
      <c r="J24" s="153">
        <v>8.24492</v>
      </c>
      <c r="K24" s="153">
        <v>97.06315</v>
      </c>
      <c r="L24" s="178">
        <f t="shared" si="0"/>
        <v>2403.45686</v>
      </c>
      <c r="M24" s="97"/>
      <c r="N24" s="97"/>
    </row>
    <row r="25" spans="1:14" s="10" customFormat="1" ht="13.5">
      <c r="A25" s="60" t="s">
        <v>42</v>
      </c>
      <c r="B25" s="153">
        <v>2468.59219</v>
      </c>
      <c r="C25" s="153">
        <v>67.965</v>
      </c>
      <c r="D25" s="153">
        <v>66.84591</v>
      </c>
      <c r="E25" s="153">
        <v>325.71398</v>
      </c>
      <c r="F25" s="153">
        <v>273.04545</v>
      </c>
      <c r="G25" s="153">
        <v>13.96755</v>
      </c>
      <c r="H25" s="153">
        <v>161.8172</v>
      </c>
      <c r="I25" s="153">
        <v>0</v>
      </c>
      <c r="J25" s="153">
        <v>58.09325</v>
      </c>
      <c r="K25" s="153">
        <v>0</v>
      </c>
      <c r="L25" s="178">
        <f t="shared" si="0"/>
        <v>3436.0405299999998</v>
      </c>
      <c r="M25" s="97"/>
      <c r="N25" s="97"/>
    </row>
    <row r="26" spans="1:14" s="10" customFormat="1" ht="13.5">
      <c r="A26" s="102" t="s">
        <v>327</v>
      </c>
      <c r="B26" s="153">
        <v>6502.315799999999</v>
      </c>
      <c r="C26" s="153">
        <v>32.655</v>
      </c>
      <c r="D26" s="153">
        <v>461.59858</v>
      </c>
      <c r="E26" s="153">
        <v>613.98738</v>
      </c>
      <c r="F26" s="153">
        <v>1044.77299</v>
      </c>
      <c r="G26" s="153">
        <v>3.1374</v>
      </c>
      <c r="H26" s="153">
        <v>201.49195</v>
      </c>
      <c r="I26" s="153">
        <v>0</v>
      </c>
      <c r="J26" s="153">
        <v>97.01</v>
      </c>
      <c r="K26" s="153">
        <v>204.014</v>
      </c>
      <c r="L26" s="178">
        <f t="shared" si="0"/>
        <v>9160.983099999998</v>
      </c>
      <c r="M26" s="97"/>
      <c r="N26" s="97"/>
    </row>
    <row r="27" spans="1:14" s="10" customFormat="1" ht="13.5">
      <c r="A27" s="60" t="s">
        <v>43</v>
      </c>
      <c r="B27" s="153">
        <v>6189.3175599999995</v>
      </c>
      <c r="C27" s="153">
        <v>263.8721</v>
      </c>
      <c r="D27" s="153">
        <v>114.49765</v>
      </c>
      <c r="E27" s="153">
        <v>1176.90494</v>
      </c>
      <c r="F27" s="153">
        <v>2112.86319</v>
      </c>
      <c r="G27" s="153">
        <v>70.33160000000001</v>
      </c>
      <c r="H27" s="153">
        <v>744.7112</v>
      </c>
      <c r="I27" s="153">
        <v>0</v>
      </c>
      <c r="J27" s="153">
        <v>26.10725</v>
      </c>
      <c r="K27" s="153">
        <v>446.34</v>
      </c>
      <c r="L27" s="178">
        <f t="shared" si="0"/>
        <v>11144.945489999998</v>
      </c>
      <c r="M27" s="97"/>
      <c r="N27" s="97"/>
    </row>
    <row r="28" spans="1:14" s="10" customFormat="1" ht="13.5">
      <c r="A28" s="60" t="s">
        <v>153</v>
      </c>
      <c r="B28" s="153">
        <v>137.23546</v>
      </c>
      <c r="C28" s="153">
        <v>25.304</v>
      </c>
      <c r="D28" s="153">
        <v>9.3384</v>
      </c>
      <c r="E28" s="153">
        <v>30.890150000000002</v>
      </c>
      <c r="F28" s="153">
        <v>289.05517</v>
      </c>
      <c r="G28" s="153">
        <v>0.44</v>
      </c>
      <c r="H28" s="153">
        <v>34.355</v>
      </c>
      <c r="I28" s="153">
        <v>0</v>
      </c>
      <c r="J28" s="153">
        <v>4.2657</v>
      </c>
      <c r="K28" s="153">
        <v>0</v>
      </c>
      <c r="L28" s="178">
        <f t="shared" si="0"/>
        <v>530.88388</v>
      </c>
      <c r="M28" s="97"/>
      <c r="N28" s="97"/>
    </row>
    <row r="29" spans="1:14" s="10" customFormat="1" ht="13.5">
      <c r="A29" s="60" t="s">
        <v>44</v>
      </c>
      <c r="B29" s="153">
        <v>7247.82945</v>
      </c>
      <c r="C29" s="153">
        <v>36.808</v>
      </c>
      <c r="D29" s="153">
        <v>156.17510000000001</v>
      </c>
      <c r="E29" s="153">
        <v>724.7256600000001</v>
      </c>
      <c r="F29" s="153">
        <v>17.2228</v>
      </c>
      <c r="G29" s="153">
        <v>37.92285</v>
      </c>
      <c r="H29" s="153">
        <v>344.9493</v>
      </c>
      <c r="I29" s="153">
        <v>0</v>
      </c>
      <c r="J29" s="153">
        <v>35.024300000000004</v>
      </c>
      <c r="K29" s="153">
        <v>44</v>
      </c>
      <c r="L29" s="178">
        <f t="shared" si="0"/>
        <v>8644.65746</v>
      </c>
      <c r="M29" s="97"/>
      <c r="N29" s="97"/>
    </row>
    <row r="30" spans="1:14" s="10" customFormat="1" ht="13.5">
      <c r="A30" s="60" t="s">
        <v>29</v>
      </c>
      <c r="B30" s="153">
        <v>16630.93247</v>
      </c>
      <c r="C30" s="153">
        <v>257.212</v>
      </c>
      <c r="D30" s="153">
        <v>463.13314</v>
      </c>
      <c r="E30" s="153">
        <v>2968.7315</v>
      </c>
      <c r="F30" s="153">
        <v>4364.517599999999</v>
      </c>
      <c r="G30" s="153">
        <v>881.5672</v>
      </c>
      <c r="H30" s="153">
        <v>1563.19565</v>
      </c>
      <c r="I30" s="153">
        <v>0</v>
      </c>
      <c r="J30" s="153">
        <v>202.50054999999998</v>
      </c>
      <c r="K30" s="153">
        <v>0</v>
      </c>
      <c r="L30" s="178">
        <f t="shared" si="0"/>
        <v>27331.79011</v>
      </c>
      <c r="M30" s="97"/>
      <c r="N30" s="97"/>
    </row>
    <row r="31" spans="1:14" s="10" customFormat="1" ht="13.5">
      <c r="A31" s="60" t="s">
        <v>45</v>
      </c>
      <c r="B31" s="153">
        <v>11387.1216</v>
      </c>
      <c r="C31" s="153">
        <v>122.764</v>
      </c>
      <c r="D31" s="153">
        <v>201.31543</v>
      </c>
      <c r="E31" s="153">
        <v>2329.64474</v>
      </c>
      <c r="F31" s="153">
        <v>482.15641</v>
      </c>
      <c r="G31" s="153">
        <v>933.9166</v>
      </c>
      <c r="H31" s="153">
        <v>1164.1023</v>
      </c>
      <c r="I31" s="153">
        <v>0</v>
      </c>
      <c r="J31" s="153">
        <v>29.44868</v>
      </c>
      <c r="K31" s="153">
        <v>284.3985</v>
      </c>
      <c r="L31" s="178">
        <f t="shared" si="0"/>
        <v>16934.86826</v>
      </c>
      <c r="M31" s="97"/>
      <c r="N31" s="97"/>
    </row>
    <row r="32" spans="1:14" s="10" customFormat="1" ht="13.5">
      <c r="A32" s="60" t="s">
        <v>96</v>
      </c>
      <c r="B32" s="153">
        <v>2363.4997999999996</v>
      </c>
      <c r="C32" s="153">
        <v>83.343</v>
      </c>
      <c r="D32" s="153">
        <v>218.65717</v>
      </c>
      <c r="E32" s="153">
        <v>868.8886</v>
      </c>
      <c r="F32" s="153">
        <v>1236.2303200000001</v>
      </c>
      <c r="G32" s="153">
        <v>41.817949999999996</v>
      </c>
      <c r="H32" s="153">
        <v>350.40375</v>
      </c>
      <c r="I32" s="153">
        <v>2.0951999999999997</v>
      </c>
      <c r="J32" s="153">
        <v>112.70530000000001</v>
      </c>
      <c r="K32" s="153">
        <v>354.16184999999996</v>
      </c>
      <c r="L32" s="178">
        <f t="shared" si="0"/>
        <v>5631.80294</v>
      </c>
      <c r="M32" s="97"/>
      <c r="N32" s="97"/>
    </row>
    <row r="33" spans="1:14" s="10" customFormat="1" ht="13.5">
      <c r="A33" s="60" t="s">
        <v>154</v>
      </c>
      <c r="B33" s="153">
        <v>129.49787</v>
      </c>
      <c r="C33" s="153">
        <v>12.008</v>
      </c>
      <c r="D33" s="153">
        <v>0.41244</v>
      </c>
      <c r="E33" s="153">
        <v>35.276</v>
      </c>
      <c r="F33" s="153">
        <v>178.52754000000002</v>
      </c>
      <c r="G33" s="153">
        <v>10.627450000000001</v>
      </c>
      <c r="H33" s="153">
        <v>24.3872</v>
      </c>
      <c r="I33" s="153">
        <v>0</v>
      </c>
      <c r="J33" s="153">
        <v>0.80775</v>
      </c>
      <c r="K33" s="153">
        <v>0</v>
      </c>
      <c r="L33" s="178">
        <f t="shared" si="0"/>
        <v>391.54425000000003</v>
      </c>
      <c r="M33" s="97"/>
      <c r="N33" s="97"/>
    </row>
    <row r="34" spans="1:14" s="10" customFormat="1" ht="13.5">
      <c r="A34" s="60" t="s">
        <v>46</v>
      </c>
      <c r="B34" s="153">
        <v>2415.21982</v>
      </c>
      <c r="C34" s="153">
        <v>155.518</v>
      </c>
      <c r="D34" s="153">
        <v>227.43212</v>
      </c>
      <c r="E34" s="153">
        <v>496.75128</v>
      </c>
      <c r="F34" s="153">
        <v>1484.81947</v>
      </c>
      <c r="G34" s="153">
        <v>158.3316</v>
      </c>
      <c r="H34" s="153">
        <v>347.18890000000005</v>
      </c>
      <c r="I34" s="153">
        <v>0</v>
      </c>
      <c r="J34" s="153">
        <v>73.24275</v>
      </c>
      <c r="K34" s="153">
        <v>227.9</v>
      </c>
      <c r="L34" s="178">
        <f t="shared" si="0"/>
        <v>5586.40394</v>
      </c>
      <c r="M34" s="97"/>
      <c r="N34" s="97"/>
    </row>
    <row r="35" spans="1:14" s="10" customFormat="1" ht="13.5">
      <c r="A35" s="60" t="s">
        <v>27</v>
      </c>
      <c r="B35" s="153">
        <v>36605.33732</v>
      </c>
      <c r="C35" s="153">
        <v>415.418</v>
      </c>
      <c r="D35" s="153">
        <v>4285.024759999999</v>
      </c>
      <c r="E35" s="153">
        <v>14244.66469</v>
      </c>
      <c r="F35" s="153">
        <v>27.1007</v>
      </c>
      <c r="G35" s="153">
        <v>2435.91933</v>
      </c>
      <c r="H35" s="153">
        <v>8712.00249</v>
      </c>
      <c r="I35" s="153">
        <v>0</v>
      </c>
      <c r="J35" s="153">
        <v>95</v>
      </c>
      <c r="K35" s="153">
        <v>756.10065</v>
      </c>
      <c r="L35" s="178">
        <f t="shared" si="0"/>
        <v>67576.56794</v>
      </c>
      <c r="M35" s="97"/>
      <c r="N35" s="97"/>
    </row>
    <row r="36" spans="1:14" s="10" customFormat="1" ht="13.5">
      <c r="A36" s="60" t="s">
        <v>165</v>
      </c>
      <c r="B36" s="153">
        <v>30865.35484</v>
      </c>
      <c r="C36" s="153">
        <v>155.44025</v>
      </c>
      <c r="D36" s="153">
        <v>326.2882</v>
      </c>
      <c r="E36" s="153">
        <v>5054.45014</v>
      </c>
      <c r="F36" s="153">
        <v>171.86695</v>
      </c>
      <c r="G36" s="153">
        <v>154.2424</v>
      </c>
      <c r="H36" s="153">
        <v>541.9276</v>
      </c>
      <c r="I36" s="153">
        <v>0.4</v>
      </c>
      <c r="J36" s="153">
        <v>396.53090000000003</v>
      </c>
      <c r="K36" s="153">
        <v>0</v>
      </c>
      <c r="L36" s="178">
        <f t="shared" si="0"/>
        <v>37666.501280000004</v>
      </c>
      <c r="M36" s="97"/>
      <c r="N36" s="97"/>
    </row>
    <row r="37" spans="1:14" s="10" customFormat="1" ht="13.5">
      <c r="A37" s="60" t="s">
        <v>166</v>
      </c>
      <c r="B37" s="153">
        <v>7947.904530000001</v>
      </c>
      <c r="C37" s="153">
        <v>57.615</v>
      </c>
      <c r="D37" s="153">
        <v>246.45708</v>
      </c>
      <c r="E37" s="153">
        <v>1252.64313</v>
      </c>
      <c r="F37" s="153">
        <v>17.864060000000002</v>
      </c>
      <c r="G37" s="153">
        <v>4.017</v>
      </c>
      <c r="H37" s="153">
        <v>269.02434999999997</v>
      </c>
      <c r="I37" s="153">
        <v>0</v>
      </c>
      <c r="J37" s="153">
        <v>0</v>
      </c>
      <c r="K37" s="153">
        <v>111.52775</v>
      </c>
      <c r="L37" s="178">
        <f t="shared" si="0"/>
        <v>9907.052899999999</v>
      </c>
      <c r="M37" s="97"/>
      <c r="N37" s="97"/>
    </row>
    <row r="38" spans="1:14" s="10" customFormat="1" ht="13.5">
      <c r="A38" s="60" t="s">
        <v>47</v>
      </c>
      <c r="B38" s="153">
        <v>3066.31458</v>
      </c>
      <c r="C38" s="153">
        <v>77.28089999999999</v>
      </c>
      <c r="D38" s="153">
        <v>23.484959999999997</v>
      </c>
      <c r="E38" s="153">
        <v>406.98346000000004</v>
      </c>
      <c r="F38" s="153">
        <v>23.15062</v>
      </c>
      <c r="G38" s="153">
        <v>260.79357999999996</v>
      </c>
      <c r="H38" s="153">
        <v>614.04248</v>
      </c>
      <c r="I38" s="153">
        <v>0</v>
      </c>
      <c r="J38" s="153">
        <v>16.3165</v>
      </c>
      <c r="K38" s="153">
        <v>71.285</v>
      </c>
      <c r="L38" s="178">
        <f t="shared" si="0"/>
        <v>4559.65208</v>
      </c>
      <c r="M38" s="97"/>
      <c r="N38" s="97"/>
    </row>
    <row r="39" spans="1:14" s="10" customFormat="1" ht="13.5">
      <c r="A39" s="60" t="s">
        <v>147</v>
      </c>
      <c r="B39" s="153">
        <v>6258.27385</v>
      </c>
      <c r="C39" s="153">
        <v>153.594</v>
      </c>
      <c r="D39" s="153">
        <v>104.99767</v>
      </c>
      <c r="E39" s="153">
        <v>1242.9864499999999</v>
      </c>
      <c r="F39" s="153">
        <v>1564.3408100000001</v>
      </c>
      <c r="G39" s="153">
        <v>812.9815</v>
      </c>
      <c r="H39" s="153">
        <v>855.9248</v>
      </c>
      <c r="I39" s="153">
        <v>0</v>
      </c>
      <c r="J39" s="153">
        <v>168.75565</v>
      </c>
      <c r="K39" s="153">
        <v>700.7843</v>
      </c>
      <c r="L39" s="178">
        <f t="shared" si="0"/>
        <v>11862.639029999998</v>
      </c>
      <c r="M39" s="97"/>
      <c r="N39" s="97"/>
    </row>
    <row r="40" spans="1:14" s="10" customFormat="1" ht="13.5">
      <c r="A40" s="102" t="s">
        <v>290</v>
      </c>
      <c r="B40" s="153">
        <v>5358.41938</v>
      </c>
      <c r="C40" s="153">
        <v>41.004</v>
      </c>
      <c r="D40" s="153">
        <v>41.91055</v>
      </c>
      <c r="E40" s="153">
        <v>670.16194</v>
      </c>
      <c r="F40" s="153">
        <v>16.790509999999998</v>
      </c>
      <c r="G40" s="153">
        <v>44.43225</v>
      </c>
      <c r="H40" s="153">
        <v>136.53735</v>
      </c>
      <c r="I40" s="153">
        <v>0</v>
      </c>
      <c r="J40" s="153">
        <v>8.215</v>
      </c>
      <c r="K40" s="153">
        <v>7</v>
      </c>
      <c r="L40" s="178">
        <f t="shared" si="0"/>
        <v>6324.470979999999</v>
      </c>
      <c r="M40" s="97"/>
      <c r="N40" s="97"/>
    </row>
    <row r="41" spans="1:14" s="10" customFormat="1" ht="13.5">
      <c r="A41" s="102" t="s">
        <v>373</v>
      </c>
      <c r="B41" s="153">
        <v>1142.91994</v>
      </c>
      <c r="C41" s="153">
        <v>0</v>
      </c>
      <c r="D41" s="153">
        <v>15.9405</v>
      </c>
      <c r="E41" s="153">
        <v>686.24532</v>
      </c>
      <c r="F41" s="153">
        <v>3.8286</v>
      </c>
      <c r="G41" s="153">
        <v>484.37207</v>
      </c>
      <c r="H41" s="153">
        <v>149.56615</v>
      </c>
      <c r="I41" s="153">
        <v>0</v>
      </c>
      <c r="J41" s="153">
        <v>0</v>
      </c>
      <c r="K41" s="153">
        <v>0</v>
      </c>
      <c r="L41" s="178">
        <f t="shared" si="0"/>
        <v>2482.87258</v>
      </c>
      <c r="M41" s="97"/>
      <c r="N41" s="97"/>
    </row>
    <row r="42" spans="1:14" s="10" customFormat="1" ht="13.5">
      <c r="A42" s="102" t="s">
        <v>369</v>
      </c>
      <c r="B42" s="153">
        <v>383.31615000000005</v>
      </c>
      <c r="C42" s="153">
        <v>51.3756</v>
      </c>
      <c r="D42" s="153">
        <v>8.06649</v>
      </c>
      <c r="E42" s="153">
        <v>268.98725</v>
      </c>
      <c r="F42" s="153">
        <v>212.9396</v>
      </c>
      <c r="G42" s="153">
        <v>0.75</v>
      </c>
      <c r="H42" s="153">
        <v>31.50355</v>
      </c>
      <c r="I42" s="153">
        <v>0</v>
      </c>
      <c r="J42" s="153">
        <v>27.94065</v>
      </c>
      <c r="K42" s="153">
        <v>18.35</v>
      </c>
      <c r="L42" s="178">
        <f t="shared" si="0"/>
        <v>1003.2292900000001</v>
      </c>
      <c r="M42" s="97"/>
      <c r="N42" s="97"/>
    </row>
    <row r="43" spans="1:14" s="10" customFormat="1" ht="13.5">
      <c r="A43" s="60" t="s">
        <v>48</v>
      </c>
      <c r="B43" s="153">
        <v>6614.98402</v>
      </c>
      <c r="C43" s="153">
        <v>1074.8732</v>
      </c>
      <c r="D43" s="153">
        <v>343.91588</v>
      </c>
      <c r="E43" s="153">
        <v>1181.54901</v>
      </c>
      <c r="F43" s="153">
        <v>3236.00319</v>
      </c>
      <c r="G43" s="153">
        <v>431.32695</v>
      </c>
      <c r="H43" s="153">
        <v>924.87175</v>
      </c>
      <c r="I43" s="153">
        <v>0</v>
      </c>
      <c r="J43" s="153">
        <v>109.02721000000001</v>
      </c>
      <c r="K43" s="153">
        <v>7.3073500000000005</v>
      </c>
      <c r="L43" s="178">
        <f t="shared" si="0"/>
        <v>13923.85856</v>
      </c>
      <c r="M43" s="97"/>
      <c r="N43" s="97"/>
    </row>
    <row r="44" spans="1:14" s="10" customFormat="1" ht="13.5">
      <c r="A44" s="60" t="s">
        <v>148</v>
      </c>
      <c r="B44" s="153">
        <v>1509.94815</v>
      </c>
      <c r="C44" s="153">
        <v>324.9993</v>
      </c>
      <c r="D44" s="153">
        <v>284.16884999999996</v>
      </c>
      <c r="E44" s="153">
        <v>403.66845</v>
      </c>
      <c r="F44" s="153">
        <v>1111.57826</v>
      </c>
      <c r="G44" s="153">
        <v>33.811800000000005</v>
      </c>
      <c r="H44" s="153">
        <v>263.0552</v>
      </c>
      <c r="I44" s="153">
        <v>0</v>
      </c>
      <c r="J44" s="153">
        <v>49.1769</v>
      </c>
      <c r="K44" s="153">
        <v>76.2127</v>
      </c>
      <c r="L44" s="178">
        <f t="shared" si="0"/>
        <v>4056.61961</v>
      </c>
      <c r="M44" s="97"/>
      <c r="N44" s="97"/>
    </row>
    <row r="45" spans="1:14" s="10" customFormat="1" ht="13.5">
      <c r="A45" s="60" t="s">
        <v>49</v>
      </c>
      <c r="B45" s="153">
        <v>10020.82299</v>
      </c>
      <c r="C45" s="153">
        <v>143.275</v>
      </c>
      <c r="D45" s="153">
        <v>378.03321</v>
      </c>
      <c r="E45" s="153">
        <v>1954.81061</v>
      </c>
      <c r="F45" s="153">
        <v>1166.07324</v>
      </c>
      <c r="G45" s="153">
        <v>1404.5435</v>
      </c>
      <c r="H45" s="153">
        <v>709.614</v>
      </c>
      <c r="I45" s="153">
        <v>0</v>
      </c>
      <c r="J45" s="153">
        <v>60.35365</v>
      </c>
      <c r="K45" s="153">
        <v>79.36185</v>
      </c>
      <c r="L45" s="178">
        <f t="shared" si="0"/>
        <v>15916.888049999998</v>
      </c>
      <c r="M45" s="97"/>
      <c r="N45" s="97"/>
    </row>
    <row r="46" spans="1:14" s="10" customFormat="1" ht="13.5">
      <c r="A46" s="60" t="s">
        <v>50</v>
      </c>
      <c r="B46" s="153">
        <v>2380.8330699999997</v>
      </c>
      <c r="C46" s="153">
        <v>32.552</v>
      </c>
      <c r="D46" s="153">
        <v>48.55425</v>
      </c>
      <c r="E46" s="153">
        <v>263.09345</v>
      </c>
      <c r="F46" s="153">
        <v>72.6008</v>
      </c>
      <c r="G46" s="153">
        <v>10.6428</v>
      </c>
      <c r="H46" s="153">
        <v>73.57414999999999</v>
      </c>
      <c r="I46" s="153">
        <v>0</v>
      </c>
      <c r="J46" s="153">
        <v>9.026</v>
      </c>
      <c r="K46" s="153">
        <v>0</v>
      </c>
      <c r="L46" s="178">
        <f t="shared" si="0"/>
        <v>2890.87652</v>
      </c>
      <c r="M46" s="97"/>
      <c r="N46" s="97"/>
    </row>
    <row r="47" spans="1:14" s="10" customFormat="1" ht="13.5">
      <c r="A47" s="60" t="s">
        <v>167</v>
      </c>
      <c r="B47" s="153">
        <v>4579.8345</v>
      </c>
      <c r="C47" s="153">
        <v>34.756</v>
      </c>
      <c r="D47" s="153">
        <v>154.41435</v>
      </c>
      <c r="E47" s="153">
        <v>608.69746</v>
      </c>
      <c r="F47" s="153">
        <v>39.10669</v>
      </c>
      <c r="G47" s="153">
        <v>10.5812</v>
      </c>
      <c r="H47" s="153">
        <v>158.6414</v>
      </c>
      <c r="I47" s="153">
        <v>0</v>
      </c>
      <c r="J47" s="153">
        <v>39.06585</v>
      </c>
      <c r="K47" s="153">
        <v>13</v>
      </c>
      <c r="L47" s="178">
        <f t="shared" si="0"/>
        <v>5638.09745</v>
      </c>
      <c r="M47" s="97"/>
      <c r="N47" s="97"/>
    </row>
    <row r="48" spans="1:14" s="10" customFormat="1" ht="13.5">
      <c r="A48" s="60" t="s">
        <v>51</v>
      </c>
      <c r="B48" s="153">
        <v>759.31624</v>
      </c>
      <c r="C48" s="153">
        <v>57.08</v>
      </c>
      <c r="D48" s="153">
        <v>56.7735</v>
      </c>
      <c r="E48" s="153">
        <v>211.00605</v>
      </c>
      <c r="F48" s="153">
        <v>278.66202000000004</v>
      </c>
      <c r="G48" s="153">
        <v>10.103</v>
      </c>
      <c r="H48" s="153">
        <v>78.42955</v>
      </c>
      <c r="I48" s="153">
        <v>0</v>
      </c>
      <c r="J48" s="153">
        <v>20.35</v>
      </c>
      <c r="K48" s="153">
        <v>0</v>
      </c>
      <c r="L48" s="178">
        <f t="shared" si="0"/>
        <v>1471.72036</v>
      </c>
      <c r="M48" s="97"/>
      <c r="N48" s="97"/>
    </row>
    <row r="49" spans="1:14" s="10" customFormat="1" ht="13.5">
      <c r="A49" s="102" t="s">
        <v>323</v>
      </c>
      <c r="B49" s="153">
        <v>5835.68937</v>
      </c>
      <c r="C49" s="153">
        <v>57.715</v>
      </c>
      <c r="D49" s="153">
        <v>206.36873</v>
      </c>
      <c r="E49" s="153">
        <v>1644.07472</v>
      </c>
      <c r="F49" s="153">
        <v>319.71963</v>
      </c>
      <c r="G49" s="153">
        <v>2032.4961</v>
      </c>
      <c r="H49" s="153">
        <v>396.69715</v>
      </c>
      <c r="I49" s="153">
        <v>0</v>
      </c>
      <c r="J49" s="153">
        <v>20.703650000000003</v>
      </c>
      <c r="K49" s="153">
        <v>378.77254999999997</v>
      </c>
      <c r="L49" s="178">
        <f t="shared" si="0"/>
        <v>10892.2369</v>
      </c>
      <c r="M49" s="97"/>
      <c r="N49" s="97"/>
    </row>
    <row r="50" spans="1:14" s="10" customFormat="1" ht="13.5">
      <c r="A50" s="60" t="s">
        <v>149</v>
      </c>
      <c r="B50" s="153">
        <v>3019.5911800000003</v>
      </c>
      <c r="C50" s="153">
        <v>77.797</v>
      </c>
      <c r="D50" s="153">
        <v>164.95570999999998</v>
      </c>
      <c r="E50" s="153">
        <v>706.7036400000001</v>
      </c>
      <c r="F50" s="153">
        <v>464.49541</v>
      </c>
      <c r="G50" s="153">
        <v>2.773</v>
      </c>
      <c r="H50" s="153">
        <v>3957.57585</v>
      </c>
      <c r="I50" s="153">
        <v>0</v>
      </c>
      <c r="J50" s="153">
        <v>4.16</v>
      </c>
      <c r="K50" s="153">
        <v>125.24839999999999</v>
      </c>
      <c r="L50" s="178">
        <f t="shared" si="0"/>
        <v>8523.300190000002</v>
      </c>
      <c r="M50" s="97"/>
      <c r="N50" s="97"/>
    </row>
    <row r="51" spans="1:14" s="10" customFormat="1" ht="13.5">
      <c r="A51" s="60" t="s">
        <v>97</v>
      </c>
      <c r="B51" s="153">
        <v>1356.4436899999998</v>
      </c>
      <c r="C51" s="153">
        <v>172.556</v>
      </c>
      <c r="D51" s="153">
        <v>58.0131</v>
      </c>
      <c r="E51" s="153">
        <v>493.3122</v>
      </c>
      <c r="F51" s="153">
        <v>937.14861</v>
      </c>
      <c r="G51" s="153">
        <v>40.62055</v>
      </c>
      <c r="H51" s="153">
        <v>379.56885</v>
      </c>
      <c r="I51" s="153">
        <v>0</v>
      </c>
      <c r="J51" s="153">
        <v>46.45285</v>
      </c>
      <c r="K51" s="153">
        <v>39.662800000000004</v>
      </c>
      <c r="L51" s="178">
        <f t="shared" si="0"/>
        <v>3523.7786499999997</v>
      </c>
      <c r="M51" s="97"/>
      <c r="N51" s="97"/>
    </row>
    <row r="52" spans="1:14" s="10" customFormat="1" ht="13.5">
      <c r="A52" s="60" t="s">
        <v>52</v>
      </c>
      <c r="B52" s="153">
        <v>144.36622</v>
      </c>
      <c r="C52" s="153">
        <v>0</v>
      </c>
      <c r="D52" s="153">
        <v>0.9904700000000001</v>
      </c>
      <c r="E52" s="153">
        <v>8.31567</v>
      </c>
      <c r="F52" s="153">
        <v>54.28995</v>
      </c>
      <c r="G52" s="153">
        <v>0.433</v>
      </c>
      <c r="H52" s="153">
        <v>6.2296000000000005</v>
      </c>
      <c r="I52" s="153">
        <v>0</v>
      </c>
      <c r="J52" s="153">
        <v>0</v>
      </c>
      <c r="K52" s="153">
        <v>0</v>
      </c>
      <c r="L52" s="178">
        <f t="shared" si="0"/>
        <v>214.62491</v>
      </c>
      <c r="M52" s="97"/>
      <c r="N52" s="97"/>
    </row>
    <row r="53" spans="1:14" s="10" customFormat="1" ht="13.5">
      <c r="A53" s="60" t="s">
        <v>53</v>
      </c>
      <c r="B53" s="153">
        <v>43593.1383</v>
      </c>
      <c r="C53" s="153">
        <v>895.25179</v>
      </c>
      <c r="D53" s="153">
        <v>10721.619460000002</v>
      </c>
      <c r="E53" s="153">
        <v>16416.42333</v>
      </c>
      <c r="F53" s="153">
        <v>2345.11815</v>
      </c>
      <c r="G53" s="153">
        <v>2236.4796</v>
      </c>
      <c r="H53" s="153">
        <v>7739.76735</v>
      </c>
      <c r="I53" s="153">
        <v>0</v>
      </c>
      <c r="J53" s="153">
        <v>251.8</v>
      </c>
      <c r="K53" s="153">
        <v>3243.0261600000003</v>
      </c>
      <c r="L53" s="178">
        <f t="shared" si="0"/>
        <v>87442.62414</v>
      </c>
      <c r="M53" s="97"/>
      <c r="N53" s="97"/>
    </row>
    <row r="54" spans="1:14" s="10" customFormat="1" ht="13.5">
      <c r="A54" s="60" t="s">
        <v>54</v>
      </c>
      <c r="B54" s="61">
        <v>17168.216089999998</v>
      </c>
      <c r="C54" s="61">
        <v>138.601</v>
      </c>
      <c r="D54" s="61">
        <v>525.8456</v>
      </c>
      <c r="E54" s="61">
        <v>2887.0450299999998</v>
      </c>
      <c r="F54" s="61">
        <v>1977.97541</v>
      </c>
      <c r="G54" s="61">
        <v>357.20835</v>
      </c>
      <c r="H54" s="61">
        <v>1128.5376</v>
      </c>
      <c r="I54" s="61">
        <v>0</v>
      </c>
      <c r="J54" s="61">
        <v>116.17245</v>
      </c>
      <c r="K54" s="61">
        <v>772.606</v>
      </c>
      <c r="L54" s="178">
        <f t="shared" si="0"/>
        <v>25072.207529999996</v>
      </c>
      <c r="M54" s="97"/>
      <c r="N54" s="97"/>
    </row>
    <row r="55" spans="1:14" s="10" customFormat="1" ht="13.5">
      <c r="A55" s="60" t="s">
        <v>28</v>
      </c>
      <c r="B55" s="61">
        <v>340588.19333</v>
      </c>
      <c r="C55" s="61">
        <v>4167.33531</v>
      </c>
      <c r="D55" s="61">
        <v>45975.156310000006</v>
      </c>
      <c r="E55" s="61">
        <v>44569.72864</v>
      </c>
      <c r="F55" s="61">
        <v>5275.7762999999995</v>
      </c>
      <c r="G55" s="61">
        <v>2984.19625</v>
      </c>
      <c r="H55" s="61">
        <v>12051.45695</v>
      </c>
      <c r="I55" s="61">
        <v>0</v>
      </c>
      <c r="J55" s="61">
        <v>1511.36045</v>
      </c>
      <c r="K55" s="61">
        <v>6951.25627</v>
      </c>
      <c r="L55" s="178">
        <f t="shared" si="0"/>
        <v>464074.45981</v>
      </c>
      <c r="M55" s="97"/>
      <c r="N55" s="97"/>
    </row>
    <row r="56" spans="1:14" s="10" customFormat="1" ht="13.5">
      <c r="A56" s="60" t="s">
        <v>55</v>
      </c>
      <c r="B56" s="153">
        <v>3870.03731</v>
      </c>
      <c r="C56" s="153">
        <v>68.675</v>
      </c>
      <c r="D56" s="153">
        <v>53.12344</v>
      </c>
      <c r="E56" s="153">
        <v>518.90825</v>
      </c>
      <c r="F56" s="153">
        <v>626.26797</v>
      </c>
      <c r="G56" s="153">
        <v>16.474</v>
      </c>
      <c r="H56" s="153">
        <v>378.8973</v>
      </c>
      <c r="I56" s="153">
        <v>0</v>
      </c>
      <c r="J56" s="153">
        <v>180.85133</v>
      </c>
      <c r="K56" s="153">
        <v>36.5</v>
      </c>
      <c r="L56" s="178">
        <f t="shared" si="0"/>
        <v>5749.734600000001</v>
      </c>
      <c r="M56" s="97"/>
      <c r="N56" s="97"/>
    </row>
    <row r="57" spans="1:14" s="10" customFormat="1" ht="13.5">
      <c r="A57" s="60" t="s">
        <v>56</v>
      </c>
      <c r="B57" s="153">
        <v>4693.01674</v>
      </c>
      <c r="C57" s="153">
        <v>245.009</v>
      </c>
      <c r="D57" s="153">
        <v>251.1661</v>
      </c>
      <c r="E57" s="153">
        <v>1310.06825</v>
      </c>
      <c r="F57" s="153">
        <v>2723.6520800000003</v>
      </c>
      <c r="G57" s="153">
        <v>71.45994999999999</v>
      </c>
      <c r="H57" s="153">
        <v>892.15355</v>
      </c>
      <c r="I57" s="153">
        <v>0</v>
      </c>
      <c r="J57" s="153">
        <v>102.11345</v>
      </c>
      <c r="K57" s="153">
        <v>228.2925</v>
      </c>
      <c r="L57" s="178">
        <f t="shared" si="0"/>
        <v>10516.931620000003</v>
      </c>
      <c r="M57" s="97"/>
      <c r="N57" s="97"/>
    </row>
    <row r="58" spans="1:14" s="10" customFormat="1" ht="13.5">
      <c r="A58" s="102" t="s">
        <v>303</v>
      </c>
      <c r="B58" s="153">
        <v>4894.01362</v>
      </c>
      <c r="C58" s="153">
        <v>45.287</v>
      </c>
      <c r="D58" s="153">
        <v>162.33403</v>
      </c>
      <c r="E58" s="153">
        <v>850.55005</v>
      </c>
      <c r="F58" s="153">
        <v>31.955560000000002</v>
      </c>
      <c r="G58" s="153">
        <v>26.3465</v>
      </c>
      <c r="H58" s="153">
        <v>323.57820000000004</v>
      </c>
      <c r="I58" s="153">
        <v>0</v>
      </c>
      <c r="J58" s="153">
        <v>16.472150000000003</v>
      </c>
      <c r="K58" s="153">
        <v>19.06265</v>
      </c>
      <c r="L58" s="178">
        <f t="shared" si="0"/>
        <v>6369.599759999999</v>
      </c>
      <c r="M58" s="97"/>
      <c r="N58" s="97"/>
    </row>
    <row r="59" spans="1:14" s="10" customFormat="1" ht="13.5">
      <c r="A59" s="60" t="s">
        <v>168</v>
      </c>
      <c r="B59" s="153">
        <v>10409.324279999999</v>
      </c>
      <c r="C59" s="153">
        <v>0</v>
      </c>
      <c r="D59" s="153">
        <v>349.38723</v>
      </c>
      <c r="E59" s="153">
        <v>1427.0638000000001</v>
      </c>
      <c r="F59" s="153">
        <v>0.2479</v>
      </c>
      <c r="G59" s="153">
        <v>137.411</v>
      </c>
      <c r="H59" s="153">
        <v>522.0848</v>
      </c>
      <c r="I59" s="153">
        <v>0</v>
      </c>
      <c r="J59" s="153">
        <v>0</v>
      </c>
      <c r="K59" s="153">
        <v>0</v>
      </c>
      <c r="L59" s="178">
        <f t="shared" si="0"/>
        <v>12845.51901</v>
      </c>
      <c r="M59" s="97"/>
      <c r="N59" s="97"/>
    </row>
    <row r="60" spans="1:14" s="10" customFormat="1" ht="13.5">
      <c r="A60" s="60" t="s">
        <v>57</v>
      </c>
      <c r="B60" s="153">
        <v>3069.68471</v>
      </c>
      <c r="C60" s="153">
        <v>22.128</v>
      </c>
      <c r="D60" s="153">
        <v>166.83731</v>
      </c>
      <c r="E60" s="153">
        <v>370.07095000000004</v>
      </c>
      <c r="F60" s="153">
        <v>14.60509</v>
      </c>
      <c r="G60" s="153">
        <v>10.29045</v>
      </c>
      <c r="H60" s="153">
        <v>90.4842</v>
      </c>
      <c r="I60" s="153">
        <v>0</v>
      </c>
      <c r="J60" s="153">
        <v>22.753349999999998</v>
      </c>
      <c r="K60" s="153">
        <v>24.351</v>
      </c>
      <c r="L60" s="178">
        <f t="shared" si="0"/>
        <v>3791.2050600000002</v>
      </c>
      <c r="M60" s="97"/>
      <c r="N60" s="97"/>
    </row>
    <row r="61" spans="1:14" s="10" customFormat="1" ht="13.5">
      <c r="A61" s="60" t="s">
        <v>58</v>
      </c>
      <c r="B61" s="153">
        <v>24967.841350000002</v>
      </c>
      <c r="C61" s="153">
        <v>89.728</v>
      </c>
      <c r="D61" s="153">
        <v>913.21788</v>
      </c>
      <c r="E61" s="153">
        <v>1822.90153</v>
      </c>
      <c r="F61" s="153">
        <v>130.61391</v>
      </c>
      <c r="G61" s="153">
        <v>86.22845</v>
      </c>
      <c r="H61" s="153">
        <v>644.62165</v>
      </c>
      <c r="I61" s="153">
        <v>0</v>
      </c>
      <c r="J61" s="153">
        <v>39.926199999999994</v>
      </c>
      <c r="K61" s="153">
        <v>72.11535</v>
      </c>
      <c r="L61" s="178">
        <f t="shared" si="0"/>
        <v>28767.194320000002</v>
      </c>
      <c r="M61" s="97"/>
      <c r="N61" s="97"/>
    </row>
    <row r="62" spans="1:14" s="10" customFormat="1" ht="13.5">
      <c r="A62" s="102" t="s">
        <v>322</v>
      </c>
      <c r="B62" s="153">
        <v>4009.2032400000003</v>
      </c>
      <c r="C62" s="153">
        <v>43.93</v>
      </c>
      <c r="D62" s="153">
        <v>484.56009</v>
      </c>
      <c r="E62" s="153">
        <v>762.3103199999999</v>
      </c>
      <c r="F62" s="153">
        <v>102.58407000000001</v>
      </c>
      <c r="G62" s="153">
        <v>160.2037</v>
      </c>
      <c r="H62" s="153">
        <v>651.08065</v>
      </c>
      <c r="I62" s="153">
        <v>0</v>
      </c>
      <c r="J62" s="153">
        <v>33.73565</v>
      </c>
      <c r="K62" s="153">
        <v>148.7305</v>
      </c>
      <c r="L62" s="178">
        <f t="shared" si="0"/>
        <v>6396.338219999999</v>
      </c>
      <c r="M62" s="97"/>
      <c r="N62" s="97"/>
    </row>
    <row r="63" spans="1:14" s="10" customFormat="1" ht="13.5">
      <c r="A63" s="60" t="s">
        <v>59</v>
      </c>
      <c r="B63" s="153">
        <v>6566.09596</v>
      </c>
      <c r="C63" s="153">
        <v>31.884</v>
      </c>
      <c r="D63" s="153">
        <v>413.27713</v>
      </c>
      <c r="E63" s="153">
        <v>1076.3863700000002</v>
      </c>
      <c r="F63" s="153">
        <v>16.774240000000002</v>
      </c>
      <c r="G63" s="153">
        <v>296.48895</v>
      </c>
      <c r="H63" s="153">
        <v>212.61370000000002</v>
      </c>
      <c r="I63" s="153">
        <v>0</v>
      </c>
      <c r="J63" s="153">
        <v>53.6706</v>
      </c>
      <c r="K63" s="153">
        <v>192.47854999999998</v>
      </c>
      <c r="L63" s="178">
        <f t="shared" si="0"/>
        <v>8859.6695</v>
      </c>
      <c r="M63" s="97"/>
      <c r="N63" s="97"/>
    </row>
    <row r="64" spans="1:14" s="10" customFormat="1" ht="13.5">
      <c r="A64" s="60" t="s">
        <v>150</v>
      </c>
      <c r="B64" s="153">
        <v>642.3005899999999</v>
      </c>
      <c r="C64" s="153">
        <v>25.068</v>
      </c>
      <c r="D64" s="153">
        <v>9.34323</v>
      </c>
      <c r="E64" s="153">
        <v>273.65335</v>
      </c>
      <c r="F64" s="153">
        <v>223.55109</v>
      </c>
      <c r="G64" s="153">
        <v>0.74</v>
      </c>
      <c r="H64" s="153">
        <v>60.7124</v>
      </c>
      <c r="I64" s="153">
        <v>0</v>
      </c>
      <c r="J64" s="153">
        <v>0</v>
      </c>
      <c r="K64" s="153">
        <v>34.8</v>
      </c>
      <c r="L64" s="178">
        <f t="shared" si="0"/>
        <v>1270.1686599999996</v>
      </c>
      <c r="M64" s="97"/>
      <c r="N64" s="97"/>
    </row>
    <row r="65" spans="1:14" s="10" customFormat="1" ht="13.5">
      <c r="A65" s="62" t="s">
        <v>151</v>
      </c>
      <c r="B65" s="153">
        <v>476.46687</v>
      </c>
      <c r="C65" s="153">
        <v>31.4</v>
      </c>
      <c r="D65" s="153">
        <v>16.44596</v>
      </c>
      <c r="E65" s="153">
        <v>124.15925</v>
      </c>
      <c r="F65" s="153">
        <v>453.874</v>
      </c>
      <c r="G65" s="153">
        <v>0.9504</v>
      </c>
      <c r="H65" s="153">
        <v>86.51639999999999</v>
      </c>
      <c r="I65" s="153">
        <v>0</v>
      </c>
      <c r="J65" s="153">
        <v>0.5353</v>
      </c>
      <c r="K65" s="153">
        <v>0</v>
      </c>
      <c r="L65" s="178">
        <f t="shared" si="0"/>
        <v>1190.34818</v>
      </c>
      <c r="M65" s="97"/>
      <c r="N65" s="97"/>
    </row>
    <row r="66" spans="1:14" s="10" customFormat="1" ht="13.5">
      <c r="A66" s="60" t="s">
        <v>60</v>
      </c>
      <c r="B66" s="153">
        <v>22148.73552</v>
      </c>
      <c r="C66" s="153">
        <v>167.94379999999998</v>
      </c>
      <c r="D66" s="153">
        <v>1375.70947</v>
      </c>
      <c r="E66" s="153">
        <v>6563.56099</v>
      </c>
      <c r="F66" s="153">
        <v>55.83025</v>
      </c>
      <c r="G66" s="153">
        <v>842.85215</v>
      </c>
      <c r="H66" s="153">
        <v>2847.5301</v>
      </c>
      <c r="I66" s="153">
        <v>142.2044</v>
      </c>
      <c r="J66" s="153">
        <v>0</v>
      </c>
      <c r="K66" s="153">
        <v>389.2432</v>
      </c>
      <c r="L66" s="178">
        <f t="shared" si="0"/>
        <v>34533.60988</v>
      </c>
      <c r="M66" s="97"/>
      <c r="N66" s="97"/>
    </row>
    <row r="67" spans="1:14" s="10" customFormat="1" ht="13.5">
      <c r="A67" s="60" t="s">
        <v>276</v>
      </c>
      <c r="B67" s="153">
        <v>9518.282009999999</v>
      </c>
      <c r="C67" s="153">
        <v>312.93309999999997</v>
      </c>
      <c r="D67" s="153">
        <v>170.09881</v>
      </c>
      <c r="E67" s="153">
        <v>1310.08202</v>
      </c>
      <c r="F67" s="153">
        <v>2033.8943000000002</v>
      </c>
      <c r="G67" s="153">
        <v>60.671150000000004</v>
      </c>
      <c r="H67" s="153">
        <v>1069.42465</v>
      </c>
      <c r="I67" s="153">
        <v>0</v>
      </c>
      <c r="J67" s="153">
        <v>53.772400000000005</v>
      </c>
      <c r="K67" s="153">
        <v>9.1186</v>
      </c>
      <c r="L67" s="178">
        <f t="shared" si="0"/>
        <v>14538.277039999997</v>
      </c>
      <c r="M67" s="97"/>
      <c r="N67" s="97"/>
    </row>
    <row r="68" spans="1:14" s="10" customFormat="1" ht="13.5">
      <c r="A68" s="102" t="s">
        <v>293</v>
      </c>
      <c r="B68" s="153">
        <v>2462.31317</v>
      </c>
      <c r="C68" s="153">
        <v>63.588</v>
      </c>
      <c r="D68" s="153">
        <v>14.53545</v>
      </c>
      <c r="E68" s="153">
        <v>659.73568</v>
      </c>
      <c r="F68" s="153">
        <v>53.863519999999994</v>
      </c>
      <c r="G68" s="153">
        <v>279.0972</v>
      </c>
      <c r="H68" s="153">
        <v>175.77969000000002</v>
      </c>
      <c r="I68" s="153">
        <v>0</v>
      </c>
      <c r="J68" s="153">
        <v>27.52215</v>
      </c>
      <c r="K68" s="153">
        <v>222.1</v>
      </c>
      <c r="L68" s="178">
        <f aca="true" t="shared" si="1" ref="L68:L99">SUM(B68:K68)</f>
        <v>3958.5348599999998</v>
      </c>
      <c r="M68" s="97"/>
      <c r="N68" s="97"/>
    </row>
    <row r="69" spans="1:14" s="10" customFormat="1" ht="13.5">
      <c r="A69" s="60" t="s">
        <v>61</v>
      </c>
      <c r="B69" s="153">
        <v>13854.41583</v>
      </c>
      <c r="C69" s="153">
        <v>114.69376</v>
      </c>
      <c r="D69" s="153">
        <v>246.45465</v>
      </c>
      <c r="E69" s="153">
        <v>1390.1316100000001</v>
      </c>
      <c r="F69" s="153">
        <v>631.14739</v>
      </c>
      <c r="G69" s="153">
        <v>361.1993</v>
      </c>
      <c r="H69" s="153">
        <v>868.40965</v>
      </c>
      <c r="I69" s="153">
        <v>0</v>
      </c>
      <c r="J69" s="153">
        <v>21.966900000000003</v>
      </c>
      <c r="K69" s="153">
        <v>409.94945</v>
      </c>
      <c r="L69" s="178">
        <f t="shared" si="1"/>
        <v>17898.36854</v>
      </c>
      <c r="M69" s="97"/>
      <c r="N69" s="97"/>
    </row>
    <row r="70" spans="1:14" s="10" customFormat="1" ht="13.5">
      <c r="A70" s="60" t="s">
        <v>62</v>
      </c>
      <c r="B70" s="153">
        <v>5893.7834</v>
      </c>
      <c r="C70" s="153">
        <v>0</v>
      </c>
      <c r="D70" s="153">
        <v>119.84322</v>
      </c>
      <c r="E70" s="153">
        <v>1058.53948</v>
      </c>
      <c r="F70" s="153">
        <v>19.02246</v>
      </c>
      <c r="G70" s="153">
        <v>213.53596</v>
      </c>
      <c r="H70" s="153">
        <v>176.09195000000003</v>
      </c>
      <c r="I70" s="153">
        <v>0</v>
      </c>
      <c r="J70" s="153">
        <v>0</v>
      </c>
      <c r="K70" s="153">
        <v>252.5074</v>
      </c>
      <c r="L70" s="178">
        <f t="shared" si="1"/>
        <v>7733.323870000001</v>
      </c>
      <c r="M70" s="97"/>
      <c r="N70" s="97"/>
    </row>
    <row r="71" spans="1:14" s="10" customFormat="1" ht="13.5">
      <c r="A71" s="60" t="s">
        <v>63</v>
      </c>
      <c r="B71" s="153">
        <v>10348.25291</v>
      </c>
      <c r="C71" s="153">
        <v>81.257</v>
      </c>
      <c r="D71" s="153">
        <v>1665.35274</v>
      </c>
      <c r="E71" s="153">
        <v>1507.56924</v>
      </c>
      <c r="F71" s="153">
        <v>34.38465</v>
      </c>
      <c r="G71" s="153">
        <v>199.30875</v>
      </c>
      <c r="H71" s="153">
        <v>299.40975</v>
      </c>
      <c r="I71" s="153">
        <v>0</v>
      </c>
      <c r="J71" s="153">
        <v>47.35755</v>
      </c>
      <c r="K71" s="153">
        <v>256.6681</v>
      </c>
      <c r="L71" s="178">
        <f t="shared" si="1"/>
        <v>14439.560690000002</v>
      </c>
      <c r="M71" s="97"/>
      <c r="N71" s="97"/>
    </row>
    <row r="72" spans="1:14" s="10" customFormat="1" ht="13.5">
      <c r="A72" s="60" t="s">
        <v>64</v>
      </c>
      <c r="B72" s="153">
        <v>4097.44675</v>
      </c>
      <c r="C72" s="153">
        <v>29.534</v>
      </c>
      <c r="D72" s="153">
        <v>171.76555</v>
      </c>
      <c r="E72" s="153">
        <v>541.49579</v>
      </c>
      <c r="F72" s="153">
        <v>37.05367</v>
      </c>
      <c r="G72" s="153">
        <v>7.274</v>
      </c>
      <c r="H72" s="153">
        <v>137.57420000000002</v>
      </c>
      <c r="I72" s="153">
        <v>0</v>
      </c>
      <c r="J72" s="153">
        <v>42.8452</v>
      </c>
      <c r="K72" s="153">
        <v>0</v>
      </c>
      <c r="L72" s="178">
        <f t="shared" si="1"/>
        <v>5064.98916</v>
      </c>
      <c r="M72" s="97"/>
      <c r="N72" s="97"/>
    </row>
    <row r="73" spans="1:14" s="10" customFormat="1" ht="13.5">
      <c r="A73" s="60" t="s">
        <v>65</v>
      </c>
      <c r="B73" s="153">
        <v>1349.13356</v>
      </c>
      <c r="C73" s="153">
        <v>14.614</v>
      </c>
      <c r="D73" s="153">
        <v>15.58676</v>
      </c>
      <c r="E73" s="153">
        <v>90.37457</v>
      </c>
      <c r="F73" s="153">
        <v>2.5069899999999996</v>
      </c>
      <c r="G73" s="153">
        <v>0.9546</v>
      </c>
      <c r="H73" s="153">
        <v>21.712400000000002</v>
      </c>
      <c r="I73" s="153">
        <v>0</v>
      </c>
      <c r="J73" s="153">
        <v>0.92225</v>
      </c>
      <c r="K73" s="153">
        <v>0</v>
      </c>
      <c r="L73" s="178">
        <f t="shared" si="1"/>
        <v>1495.8051300000002</v>
      </c>
      <c r="M73" s="97"/>
      <c r="N73" s="97"/>
    </row>
    <row r="74" spans="1:14" s="10" customFormat="1" ht="13.5">
      <c r="A74" s="60" t="s">
        <v>66</v>
      </c>
      <c r="B74" s="153">
        <v>2071.4430700000003</v>
      </c>
      <c r="C74" s="153">
        <v>40.593</v>
      </c>
      <c r="D74" s="153">
        <v>56.41117</v>
      </c>
      <c r="E74" s="153">
        <v>354.87566999999996</v>
      </c>
      <c r="F74" s="153">
        <v>338.93802</v>
      </c>
      <c r="G74" s="153">
        <v>1352.61906</v>
      </c>
      <c r="H74" s="153">
        <v>164.64175</v>
      </c>
      <c r="I74" s="153">
        <v>0</v>
      </c>
      <c r="J74" s="153">
        <v>0</v>
      </c>
      <c r="K74" s="153">
        <v>93.80367</v>
      </c>
      <c r="L74" s="178">
        <f t="shared" si="1"/>
        <v>4473.3254099999995</v>
      </c>
      <c r="M74" s="97"/>
      <c r="N74" s="97"/>
    </row>
    <row r="75" spans="1:14" s="10" customFormat="1" ht="13.5">
      <c r="A75" s="60" t="s">
        <v>67</v>
      </c>
      <c r="B75" s="153">
        <v>8767.12374</v>
      </c>
      <c r="C75" s="153">
        <v>78.497</v>
      </c>
      <c r="D75" s="153">
        <v>81.1628</v>
      </c>
      <c r="E75" s="153">
        <v>931.62533</v>
      </c>
      <c r="F75" s="153">
        <v>108.75856</v>
      </c>
      <c r="G75" s="153">
        <v>7.1434</v>
      </c>
      <c r="H75" s="153">
        <v>422.27873999999997</v>
      </c>
      <c r="I75" s="153">
        <v>0</v>
      </c>
      <c r="J75" s="153">
        <v>98.50782000000001</v>
      </c>
      <c r="K75" s="153">
        <v>26</v>
      </c>
      <c r="L75" s="178">
        <f t="shared" si="1"/>
        <v>10521.097390000003</v>
      </c>
      <c r="M75" s="97"/>
      <c r="N75" s="97"/>
    </row>
    <row r="76" spans="1:14" s="10" customFormat="1" ht="13.5">
      <c r="A76" s="60" t="s">
        <v>30</v>
      </c>
      <c r="B76" s="153">
        <v>1507.1579299999999</v>
      </c>
      <c r="C76" s="153">
        <v>46.841</v>
      </c>
      <c r="D76" s="153">
        <v>242.94836999999998</v>
      </c>
      <c r="E76" s="153">
        <v>812.72355</v>
      </c>
      <c r="F76" s="153">
        <v>1329.76178</v>
      </c>
      <c r="G76" s="153">
        <v>17.69545</v>
      </c>
      <c r="H76" s="153">
        <v>394.4036</v>
      </c>
      <c r="I76" s="153">
        <v>0</v>
      </c>
      <c r="J76" s="153">
        <v>10.400799999999998</v>
      </c>
      <c r="K76" s="153">
        <v>143</v>
      </c>
      <c r="L76" s="178">
        <f t="shared" si="1"/>
        <v>4504.93248</v>
      </c>
      <c r="M76" s="97"/>
      <c r="N76" s="97"/>
    </row>
    <row r="77" spans="1:14" s="10" customFormat="1" ht="13.5">
      <c r="A77" s="60" t="s">
        <v>68</v>
      </c>
      <c r="B77" s="153">
        <v>3714.39504</v>
      </c>
      <c r="C77" s="153">
        <v>34.727</v>
      </c>
      <c r="D77" s="153">
        <v>178.18529</v>
      </c>
      <c r="E77" s="153">
        <v>498.80796000000004</v>
      </c>
      <c r="F77" s="153">
        <v>6.914890000000001</v>
      </c>
      <c r="G77" s="153">
        <v>115.90305000000001</v>
      </c>
      <c r="H77" s="153">
        <v>79.288</v>
      </c>
      <c r="I77" s="153">
        <v>0</v>
      </c>
      <c r="J77" s="153">
        <v>34.499900000000004</v>
      </c>
      <c r="K77" s="153">
        <v>0</v>
      </c>
      <c r="L77" s="178">
        <f t="shared" si="1"/>
        <v>4662.721129999999</v>
      </c>
      <c r="M77" s="97"/>
      <c r="N77" s="97"/>
    </row>
    <row r="78" spans="1:14" s="10" customFormat="1" ht="13.5">
      <c r="A78" s="60" t="s">
        <v>69</v>
      </c>
      <c r="B78" s="153">
        <v>29418.2909</v>
      </c>
      <c r="C78" s="153">
        <v>166.33108</v>
      </c>
      <c r="D78" s="153">
        <v>448.57882</v>
      </c>
      <c r="E78" s="153">
        <v>9725.657140000001</v>
      </c>
      <c r="F78" s="153">
        <v>500.90425</v>
      </c>
      <c r="G78" s="153">
        <v>6994.5619400000005</v>
      </c>
      <c r="H78" s="153">
        <v>582.8001999999999</v>
      </c>
      <c r="I78" s="153">
        <v>0</v>
      </c>
      <c r="J78" s="153">
        <v>0</v>
      </c>
      <c r="K78" s="153">
        <v>181.90789999999998</v>
      </c>
      <c r="L78" s="178">
        <f t="shared" si="1"/>
        <v>48019.03223</v>
      </c>
      <c r="M78" s="97"/>
      <c r="N78" s="97"/>
    </row>
    <row r="79" spans="1:14" s="10" customFormat="1" ht="13.5">
      <c r="A79" s="60" t="s">
        <v>70</v>
      </c>
      <c r="B79" s="153">
        <v>1411.48628</v>
      </c>
      <c r="C79" s="153">
        <v>47.382</v>
      </c>
      <c r="D79" s="153">
        <v>19.32875</v>
      </c>
      <c r="E79" s="153">
        <v>339.56545</v>
      </c>
      <c r="F79" s="153">
        <v>521.1742</v>
      </c>
      <c r="G79" s="153">
        <v>65.25923</v>
      </c>
      <c r="H79" s="153">
        <v>186.8878</v>
      </c>
      <c r="I79" s="153">
        <v>0</v>
      </c>
      <c r="J79" s="153">
        <v>0</v>
      </c>
      <c r="K79" s="153">
        <v>25.71965</v>
      </c>
      <c r="L79" s="178">
        <f t="shared" si="1"/>
        <v>2616.8033600000003</v>
      </c>
      <c r="M79" s="97"/>
      <c r="N79" s="97"/>
    </row>
    <row r="80" spans="1:14" s="10" customFormat="1" ht="13.5">
      <c r="A80" s="60" t="s">
        <v>71</v>
      </c>
      <c r="B80" s="153">
        <v>1395.79055</v>
      </c>
      <c r="C80" s="153">
        <v>52.866</v>
      </c>
      <c r="D80" s="153">
        <v>8.7531</v>
      </c>
      <c r="E80" s="153">
        <v>176.9981</v>
      </c>
      <c r="F80" s="153">
        <v>1115.41347</v>
      </c>
      <c r="G80" s="153">
        <v>11.606200000000001</v>
      </c>
      <c r="H80" s="153">
        <v>197.91475</v>
      </c>
      <c r="I80" s="153">
        <v>0</v>
      </c>
      <c r="J80" s="153">
        <v>65.1473</v>
      </c>
      <c r="K80" s="153">
        <v>20.8</v>
      </c>
      <c r="L80" s="178">
        <f t="shared" si="1"/>
        <v>3045.28947</v>
      </c>
      <c r="M80" s="97"/>
      <c r="N80" s="97"/>
    </row>
    <row r="81" spans="1:14" s="10" customFormat="1" ht="13.5">
      <c r="A81" s="60" t="s">
        <v>72</v>
      </c>
      <c r="B81" s="153">
        <v>5679.01221</v>
      </c>
      <c r="C81" s="153">
        <v>69.54464999999999</v>
      </c>
      <c r="D81" s="153">
        <v>391.96613</v>
      </c>
      <c r="E81" s="153">
        <v>663.3271500000001</v>
      </c>
      <c r="F81" s="153">
        <v>0</v>
      </c>
      <c r="G81" s="153">
        <v>686.9658499999999</v>
      </c>
      <c r="H81" s="153">
        <v>493.36336</v>
      </c>
      <c r="I81" s="153">
        <v>0</v>
      </c>
      <c r="J81" s="153">
        <v>0</v>
      </c>
      <c r="K81" s="153">
        <v>0</v>
      </c>
      <c r="L81" s="178">
        <f t="shared" si="1"/>
        <v>7984.179349999999</v>
      </c>
      <c r="M81" s="97"/>
      <c r="N81" s="97"/>
    </row>
    <row r="82" spans="1:14" s="10" customFormat="1" ht="13.5">
      <c r="A82" s="60" t="s">
        <v>73</v>
      </c>
      <c r="B82" s="153">
        <v>2098.91007</v>
      </c>
      <c r="C82" s="153">
        <v>25.504</v>
      </c>
      <c r="D82" s="153">
        <v>357.48499</v>
      </c>
      <c r="E82" s="153">
        <v>586.59578</v>
      </c>
      <c r="F82" s="153">
        <v>127.98394</v>
      </c>
      <c r="G82" s="153">
        <v>3.0223</v>
      </c>
      <c r="H82" s="153">
        <v>131.2129</v>
      </c>
      <c r="I82" s="153">
        <v>0</v>
      </c>
      <c r="J82" s="153">
        <v>11.81335</v>
      </c>
      <c r="K82" s="153">
        <v>0</v>
      </c>
      <c r="L82" s="178">
        <f t="shared" si="1"/>
        <v>3342.52733</v>
      </c>
      <c r="M82" s="97"/>
      <c r="N82" s="97"/>
    </row>
    <row r="83" spans="1:14" s="10" customFormat="1" ht="13.5">
      <c r="A83" s="60" t="s">
        <v>74</v>
      </c>
      <c r="B83" s="153">
        <v>7844.41849</v>
      </c>
      <c r="C83" s="153">
        <v>58.823</v>
      </c>
      <c r="D83" s="153">
        <v>266.4794</v>
      </c>
      <c r="E83" s="153">
        <v>632.06237</v>
      </c>
      <c r="F83" s="153">
        <v>19.46573</v>
      </c>
      <c r="G83" s="153">
        <v>0</v>
      </c>
      <c r="H83" s="153">
        <v>158.85375</v>
      </c>
      <c r="I83" s="153">
        <v>0</v>
      </c>
      <c r="J83" s="153">
        <v>66.27165</v>
      </c>
      <c r="K83" s="153">
        <v>30</v>
      </c>
      <c r="L83" s="178">
        <f t="shared" si="1"/>
        <v>9076.37439</v>
      </c>
      <c r="M83" s="97"/>
      <c r="N83" s="97"/>
    </row>
    <row r="84" spans="1:14" s="10" customFormat="1" ht="13.5">
      <c r="A84" s="60" t="s">
        <v>286</v>
      </c>
      <c r="B84" s="153">
        <v>755.52811</v>
      </c>
      <c r="C84" s="153">
        <v>61.667</v>
      </c>
      <c r="D84" s="153">
        <v>88.44747</v>
      </c>
      <c r="E84" s="153">
        <v>265.01941999999997</v>
      </c>
      <c r="F84" s="153">
        <v>628.7433000000001</v>
      </c>
      <c r="G84" s="153">
        <v>38.623</v>
      </c>
      <c r="H84" s="153">
        <v>164.4779</v>
      </c>
      <c r="I84" s="153">
        <v>4.08625</v>
      </c>
      <c r="J84" s="153">
        <v>9.6619</v>
      </c>
      <c r="K84" s="153">
        <v>229.67132999999998</v>
      </c>
      <c r="L84" s="178">
        <f t="shared" si="1"/>
        <v>2245.9256800000003</v>
      </c>
      <c r="M84" s="97"/>
      <c r="N84" s="97"/>
    </row>
    <row r="85" spans="1:14" s="10" customFormat="1" ht="13.5">
      <c r="A85" s="60" t="s">
        <v>75</v>
      </c>
      <c r="B85" s="153">
        <v>2468.49096</v>
      </c>
      <c r="C85" s="153">
        <v>429.69075</v>
      </c>
      <c r="D85" s="153">
        <v>579.35714</v>
      </c>
      <c r="E85" s="153">
        <v>781.9386800000001</v>
      </c>
      <c r="F85" s="153">
        <v>1272.7143500000002</v>
      </c>
      <c r="G85" s="153">
        <v>68.36710000000001</v>
      </c>
      <c r="H85" s="153">
        <v>440.22771</v>
      </c>
      <c r="I85" s="153">
        <v>0</v>
      </c>
      <c r="J85" s="153">
        <v>0</v>
      </c>
      <c r="K85" s="153">
        <v>48.4875</v>
      </c>
      <c r="L85" s="178">
        <f t="shared" si="1"/>
        <v>6089.274190000001</v>
      </c>
      <c r="M85" s="97"/>
      <c r="N85" s="97"/>
    </row>
    <row r="86" spans="1:14" s="10" customFormat="1" ht="13.5">
      <c r="A86" s="60" t="s">
        <v>76</v>
      </c>
      <c r="B86" s="153">
        <v>6682.9791</v>
      </c>
      <c r="C86" s="153">
        <v>58.457</v>
      </c>
      <c r="D86" s="153">
        <v>341.65542</v>
      </c>
      <c r="E86" s="153">
        <v>1172.6789099999999</v>
      </c>
      <c r="F86" s="153">
        <v>387.60796000000005</v>
      </c>
      <c r="G86" s="153">
        <v>167.1298</v>
      </c>
      <c r="H86" s="153">
        <v>483.64709999999997</v>
      </c>
      <c r="I86" s="153">
        <v>0</v>
      </c>
      <c r="J86" s="153">
        <v>36.13563</v>
      </c>
      <c r="K86" s="153">
        <v>47</v>
      </c>
      <c r="L86" s="178">
        <f t="shared" si="1"/>
        <v>9377.290920000001</v>
      </c>
      <c r="M86" s="97"/>
      <c r="N86" s="97"/>
    </row>
    <row r="87" spans="1:14" s="10" customFormat="1" ht="13.5">
      <c r="A87" s="60" t="s">
        <v>77</v>
      </c>
      <c r="B87" s="153">
        <v>4399.9346</v>
      </c>
      <c r="C87" s="153">
        <v>124.751</v>
      </c>
      <c r="D87" s="153">
        <v>238.62109</v>
      </c>
      <c r="E87" s="153">
        <v>1083.96036</v>
      </c>
      <c r="F87" s="153">
        <v>10.0677</v>
      </c>
      <c r="G87" s="153">
        <v>1.3768</v>
      </c>
      <c r="H87" s="153">
        <v>144.16004999999998</v>
      </c>
      <c r="I87" s="153">
        <v>0</v>
      </c>
      <c r="J87" s="153">
        <v>0</v>
      </c>
      <c r="K87" s="153">
        <v>271.3</v>
      </c>
      <c r="L87" s="178">
        <f t="shared" si="1"/>
        <v>6274.1716</v>
      </c>
      <c r="M87" s="97"/>
      <c r="N87" s="97"/>
    </row>
    <row r="88" spans="1:14" s="10" customFormat="1" ht="13.5">
      <c r="A88" s="102" t="s">
        <v>294</v>
      </c>
      <c r="B88" s="153">
        <v>3489.25463</v>
      </c>
      <c r="C88" s="153">
        <v>43.321</v>
      </c>
      <c r="D88" s="153">
        <v>22.85655</v>
      </c>
      <c r="E88" s="153">
        <v>336.6254</v>
      </c>
      <c r="F88" s="153">
        <v>215.35593</v>
      </c>
      <c r="G88" s="153">
        <v>18.9351</v>
      </c>
      <c r="H88" s="153">
        <v>169.83505</v>
      </c>
      <c r="I88" s="153">
        <v>0</v>
      </c>
      <c r="J88" s="153">
        <v>0</v>
      </c>
      <c r="K88" s="153">
        <v>0</v>
      </c>
      <c r="L88" s="178">
        <f t="shared" si="1"/>
        <v>4296.183659999999</v>
      </c>
      <c r="M88" s="97"/>
      <c r="N88" s="97"/>
    </row>
    <row r="89" spans="1:14" s="10" customFormat="1" ht="13.5">
      <c r="A89" s="60" t="s">
        <v>78</v>
      </c>
      <c r="B89" s="153">
        <v>8834.791050000002</v>
      </c>
      <c r="C89" s="153">
        <v>43.867</v>
      </c>
      <c r="D89" s="153">
        <v>427.2615</v>
      </c>
      <c r="E89" s="153">
        <v>696.3571800000001</v>
      </c>
      <c r="F89" s="153">
        <v>44.18587</v>
      </c>
      <c r="G89" s="153">
        <v>114.3078</v>
      </c>
      <c r="H89" s="153">
        <v>262.8703</v>
      </c>
      <c r="I89" s="153">
        <v>0</v>
      </c>
      <c r="J89" s="153">
        <v>101.66775</v>
      </c>
      <c r="K89" s="153">
        <v>77.3</v>
      </c>
      <c r="L89" s="178">
        <f t="shared" si="1"/>
        <v>10602.608450000003</v>
      </c>
      <c r="M89" s="97"/>
      <c r="N89" s="97"/>
    </row>
    <row r="90" spans="1:14" s="10" customFormat="1" ht="13.5">
      <c r="A90" s="60" t="s">
        <v>289</v>
      </c>
      <c r="B90" s="153">
        <v>4220.97199</v>
      </c>
      <c r="C90" s="153">
        <v>258.9637</v>
      </c>
      <c r="D90" s="153">
        <v>47.0763</v>
      </c>
      <c r="E90" s="153">
        <v>778.30335</v>
      </c>
      <c r="F90" s="153">
        <v>2713.41856</v>
      </c>
      <c r="G90" s="153">
        <v>31.6112</v>
      </c>
      <c r="H90" s="153">
        <v>589.20935</v>
      </c>
      <c r="I90" s="153">
        <v>0</v>
      </c>
      <c r="J90" s="153">
        <v>123.29466000000001</v>
      </c>
      <c r="K90" s="153">
        <v>11.45</v>
      </c>
      <c r="L90" s="178">
        <f t="shared" si="1"/>
        <v>8774.29911</v>
      </c>
      <c r="M90" s="97"/>
      <c r="N90" s="97"/>
    </row>
    <row r="91" spans="1:14" s="10" customFormat="1" ht="13.5">
      <c r="A91" s="60" t="s">
        <v>79</v>
      </c>
      <c r="B91" s="153">
        <v>1580.87922</v>
      </c>
      <c r="C91" s="153">
        <v>37.721</v>
      </c>
      <c r="D91" s="153">
        <v>21.75725</v>
      </c>
      <c r="E91" s="153">
        <v>386.23918</v>
      </c>
      <c r="F91" s="153">
        <v>456.41740000000004</v>
      </c>
      <c r="G91" s="153">
        <v>8.6366</v>
      </c>
      <c r="H91" s="153">
        <v>171.36895</v>
      </c>
      <c r="I91" s="153">
        <v>0</v>
      </c>
      <c r="J91" s="153">
        <v>33.6776</v>
      </c>
      <c r="K91" s="153">
        <v>0</v>
      </c>
      <c r="L91" s="178">
        <f t="shared" si="1"/>
        <v>2696.6971999999996</v>
      </c>
      <c r="M91" s="97"/>
      <c r="N91" s="97"/>
    </row>
    <row r="92" spans="1:14" s="10" customFormat="1" ht="13.5">
      <c r="A92" s="60" t="s">
        <v>278</v>
      </c>
      <c r="B92" s="153">
        <v>7549.26077</v>
      </c>
      <c r="C92" s="153">
        <v>35.786</v>
      </c>
      <c r="D92" s="153">
        <v>1781.66115</v>
      </c>
      <c r="E92" s="153">
        <v>1095.8791</v>
      </c>
      <c r="F92" s="153">
        <v>28.86154</v>
      </c>
      <c r="G92" s="153">
        <v>43.5472</v>
      </c>
      <c r="H92" s="153">
        <v>248.70925</v>
      </c>
      <c r="I92" s="153">
        <v>0</v>
      </c>
      <c r="J92" s="153">
        <v>35.988800000000005</v>
      </c>
      <c r="K92" s="153">
        <v>0</v>
      </c>
      <c r="L92" s="178">
        <f t="shared" si="1"/>
        <v>10819.69381</v>
      </c>
      <c r="M92" s="97"/>
      <c r="N92" s="97"/>
    </row>
    <row r="93" spans="1:14" s="10" customFormat="1" ht="13.5">
      <c r="A93" s="60" t="s">
        <v>80</v>
      </c>
      <c r="B93" s="153">
        <v>19764.75865</v>
      </c>
      <c r="C93" s="153">
        <v>172.47</v>
      </c>
      <c r="D93" s="153">
        <v>442.214</v>
      </c>
      <c r="E93" s="153">
        <v>1934.5954199999999</v>
      </c>
      <c r="F93" s="153">
        <v>574.72649</v>
      </c>
      <c r="G93" s="153">
        <v>124.9917</v>
      </c>
      <c r="H93" s="153">
        <v>882.51575</v>
      </c>
      <c r="I93" s="153">
        <v>0</v>
      </c>
      <c r="J93" s="153">
        <v>302.06034999999997</v>
      </c>
      <c r="K93" s="153">
        <v>195.29579999999999</v>
      </c>
      <c r="L93" s="178">
        <f t="shared" si="1"/>
        <v>24393.62816</v>
      </c>
      <c r="M93" s="97"/>
      <c r="N93" s="97"/>
    </row>
    <row r="94" spans="1:14" s="10" customFormat="1" ht="13.5">
      <c r="A94" s="60" t="s">
        <v>81</v>
      </c>
      <c r="B94" s="153">
        <v>7092.2505</v>
      </c>
      <c r="C94" s="153">
        <v>87.293</v>
      </c>
      <c r="D94" s="153">
        <v>156.16218</v>
      </c>
      <c r="E94" s="153">
        <v>1356.34305</v>
      </c>
      <c r="F94" s="153">
        <v>1600.5397600000001</v>
      </c>
      <c r="G94" s="153">
        <v>359.41595</v>
      </c>
      <c r="H94" s="153">
        <v>624.16445</v>
      </c>
      <c r="I94" s="153">
        <v>0</v>
      </c>
      <c r="J94" s="153">
        <v>85.56375</v>
      </c>
      <c r="K94" s="153">
        <v>181.4</v>
      </c>
      <c r="L94" s="178">
        <f t="shared" si="1"/>
        <v>11543.13264</v>
      </c>
      <c r="M94" s="97"/>
      <c r="N94" s="97"/>
    </row>
    <row r="95" spans="1:14" s="10" customFormat="1" ht="13.5">
      <c r="A95" s="60" t="s">
        <v>95</v>
      </c>
      <c r="B95" s="153">
        <v>7474.1286900000005</v>
      </c>
      <c r="C95" s="153">
        <v>99.2529</v>
      </c>
      <c r="D95" s="153">
        <v>303.0558</v>
      </c>
      <c r="E95" s="153">
        <v>1005.36871</v>
      </c>
      <c r="F95" s="153">
        <v>360.64495</v>
      </c>
      <c r="G95" s="153">
        <v>55.8204</v>
      </c>
      <c r="H95" s="153">
        <v>499.4237</v>
      </c>
      <c r="I95" s="153">
        <v>0</v>
      </c>
      <c r="J95" s="153">
        <v>53.627849999999995</v>
      </c>
      <c r="K95" s="153">
        <v>56.9</v>
      </c>
      <c r="L95" s="178">
        <f t="shared" si="1"/>
        <v>9908.223000000002</v>
      </c>
      <c r="M95" s="97"/>
      <c r="N95" s="97"/>
    </row>
    <row r="96" spans="1:14" s="10" customFormat="1" ht="13.5">
      <c r="A96" s="60" t="s">
        <v>83</v>
      </c>
      <c r="B96" s="153">
        <v>10712.85724</v>
      </c>
      <c r="C96" s="153">
        <v>82.653</v>
      </c>
      <c r="D96" s="153">
        <v>109.2979</v>
      </c>
      <c r="E96" s="153">
        <v>1371.6287399999999</v>
      </c>
      <c r="F96" s="153">
        <v>209.36002</v>
      </c>
      <c r="G96" s="153">
        <v>96.35735000000001</v>
      </c>
      <c r="H96" s="153">
        <v>980.91846</v>
      </c>
      <c r="I96" s="153">
        <v>0</v>
      </c>
      <c r="J96" s="153">
        <v>51.5706</v>
      </c>
      <c r="K96" s="153">
        <v>87.25869999999999</v>
      </c>
      <c r="L96" s="178">
        <f t="shared" si="1"/>
        <v>13701.90201</v>
      </c>
      <c r="M96" s="97"/>
      <c r="N96" s="97"/>
    </row>
    <row r="97" spans="1:14" s="10" customFormat="1" ht="13.5">
      <c r="A97" s="60" t="s">
        <v>169</v>
      </c>
      <c r="B97" s="153">
        <v>2203.14336</v>
      </c>
      <c r="C97" s="153">
        <v>20.966</v>
      </c>
      <c r="D97" s="153">
        <v>8.7361</v>
      </c>
      <c r="E97" s="153">
        <v>412.21774</v>
      </c>
      <c r="F97" s="153">
        <v>0.47805000000000003</v>
      </c>
      <c r="G97" s="153">
        <v>186.99515</v>
      </c>
      <c r="H97" s="153">
        <v>112.92225</v>
      </c>
      <c r="I97" s="153">
        <v>0</v>
      </c>
      <c r="J97" s="153">
        <v>40.271550000000005</v>
      </c>
      <c r="K97" s="153">
        <v>8.5</v>
      </c>
      <c r="L97" s="178">
        <f t="shared" si="1"/>
        <v>2994.2302000000004</v>
      </c>
      <c r="M97" s="97"/>
      <c r="N97" s="97"/>
    </row>
    <row r="98" spans="1:14" s="10" customFormat="1" ht="13.5">
      <c r="A98" s="60" t="s">
        <v>170</v>
      </c>
      <c r="B98" s="153">
        <v>6048.51062</v>
      </c>
      <c r="C98" s="153">
        <v>62.564</v>
      </c>
      <c r="D98" s="153">
        <v>130.20489999999998</v>
      </c>
      <c r="E98" s="153">
        <v>920.93061</v>
      </c>
      <c r="F98" s="153">
        <v>151.93441</v>
      </c>
      <c r="G98" s="153">
        <v>59.28785</v>
      </c>
      <c r="H98" s="153">
        <v>239.69305</v>
      </c>
      <c r="I98" s="153">
        <v>0.32</v>
      </c>
      <c r="J98" s="153">
        <v>13.8635</v>
      </c>
      <c r="K98" s="153">
        <v>174</v>
      </c>
      <c r="L98" s="178">
        <f t="shared" si="1"/>
        <v>7801.30894</v>
      </c>
      <c r="M98" s="97"/>
      <c r="N98" s="97"/>
    </row>
    <row r="99" spans="1:14" s="10" customFormat="1" ht="13.5">
      <c r="A99" s="60" t="s">
        <v>287</v>
      </c>
      <c r="B99" s="153">
        <v>3206.87385</v>
      </c>
      <c r="C99" s="153">
        <v>181.0432</v>
      </c>
      <c r="D99" s="153">
        <v>129.1747</v>
      </c>
      <c r="E99" s="153">
        <v>491.10139000000004</v>
      </c>
      <c r="F99" s="153">
        <v>3.3811</v>
      </c>
      <c r="G99" s="153">
        <v>9.255</v>
      </c>
      <c r="H99" s="153">
        <v>45.52025</v>
      </c>
      <c r="I99" s="153">
        <v>0</v>
      </c>
      <c r="J99" s="153">
        <v>2.38</v>
      </c>
      <c r="K99" s="153">
        <v>0</v>
      </c>
      <c r="L99" s="178">
        <f t="shared" si="1"/>
        <v>4068.7294900000006</v>
      </c>
      <c r="M99" s="97"/>
      <c r="N99" s="97"/>
    </row>
    <row r="100" spans="1:12" s="17" customFormat="1" ht="18" customHeight="1">
      <c r="A100" s="120" t="s">
        <v>311</v>
      </c>
      <c r="B100" s="122">
        <f>SUM(B3:B99)</f>
        <v>1006923.0934999994</v>
      </c>
      <c r="C100" s="122">
        <f aca="true" t="shared" si="2" ref="C100:L100">SUM(C3:C99)</f>
        <v>16047.482959999998</v>
      </c>
      <c r="D100" s="122">
        <f t="shared" si="2"/>
        <v>87324.76568999996</v>
      </c>
      <c r="E100" s="122">
        <f t="shared" si="2"/>
        <v>181630.74954999998</v>
      </c>
      <c r="F100" s="122">
        <f t="shared" si="2"/>
        <v>70400.66486000002</v>
      </c>
      <c r="G100" s="122">
        <f t="shared" si="2"/>
        <v>34448.751189999995</v>
      </c>
      <c r="H100" s="122">
        <f t="shared" si="2"/>
        <v>74960.95327000003</v>
      </c>
      <c r="I100" s="122">
        <f t="shared" si="2"/>
        <v>162.64985</v>
      </c>
      <c r="J100" s="122">
        <f t="shared" si="2"/>
        <v>6474.501929999998</v>
      </c>
      <c r="K100" s="122">
        <f t="shared" si="2"/>
        <v>22359.463289999996</v>
      </c>
      <c r="L100" s="122">
        <f t="shared" si="2"/>
        <v>1500733.0760900006</v>
      </c>
    </row>
    <row r="101" spans="1:14" s="10" customFormat="1" ht="18" customHeight="1">
      <c r="A101" s="102" t="s">
        <v>348</v>
      </c>
      <c r="B101" s="175">
        <v>3515.19175</v>
      </c>
      <c r="C101" s="176">
        <v>451.058</v>
      </c>
      <c r="D101" s="176">
        <v>103.5676</v>
      </c>
      <c r="E101" s="177" t="s">
        <v>304</v>
      </c>
      <c r="F101" s="177" t="s">
        <v>304</v>
      </c>
      <c r="G101" s="177" t="s">
        <v>304</v>
      </c>
      <c r="H101" s="177" t="s">
        <v>304</v>
      </c>
      <c r="I101" s="176">
        <v>0</v>
      </c>
      <c r="J101" s="176">
        <v>145.56042000000002</v>
      </c>
      <c r="K101" s="176">
        <v>539.7813100000001</v>
      </c>
      <c r="L101" s="178">
        <v>9475.1054</v>
      </c>
      <c r="M101" s="97"/>
      <c r="N101" s="97"/>
    </row>
    <row r="102" spans="1:14" s="10" customFormat="1" ht="13.5">
      <c r="A102" s="102" t="s">
        <v>370</v>
      </c>
      <c r="B102" s="175">
        <v>13781.06698</v>
      </c>
      <c r="C102" s="176">
        <v>116.94308</v>
      </c>
      <c r="D102" s="176">
        <v>761.86364</v>
      </c>
      <c r="E102" s="177" t="s">
        <v>304</v>
      </c>
      <c r="F102" s="177" t="s">
        <v>304</v>
      </c>
      <c r="G102" s="177" t="s">
        <v>304</v>
      </c>
      <c r="H102" s="177" t="s">
        <v>304</v>
      </c>
      <c r="I102" s="176">
        <v>0</v>
      </c>
      <c r="J102" s="176">
        <v>198.6851</v>
      </c>
      <c r="K102" s="176">
        <v>553.3711</v>
      </c>
      <c r="L102" s="178">
        <v>22427.08469</v>
      </c>
      <c r="M102" s="97"/>
      <c r="N102" s="97"/>
    </row>
    <row r="103" spans="1:14" s="10" customFormat="1" ht="12.75" customHeight="1">
      <c r="A103" s="102" t="s">
        <v>315</v>
      </c>
      <c r="B103" s="175">
        <v>109688.19257</v>
      </c>
      <c r="C103" s="176">
        <v>2110.32573</v>
      </c>
      <c r="D103" s="176">
        <v>780.3463</v>
      </c>
      <c r="E103" s="177" t="s">
        <v>304</v>
      </c>
      <c r="F103" s="177" t="s">
        <v>304</v>
      </c>
      <c r="G103" s="177" t="s">
        <v>304</v>
      </c>
      <c r="H103" s="177" t="s">
        <v>304</v>
      </c>
      <c r="I103" s="176">
        <v>0</v>
      </c>
      <c r="J103" s="176">
        <v>932.18057</v>
      </c>
      <c r="K103" s="176">
        <v>12456.31941</v>
      </c>
      <c r="L103" s="178">
        <v>212419.08117</v>
      </c>
      <c r="M103" s="97"/>
      <c r="N103" s="97"/>
    </row>
    <row r="104" spans="1:14" s="10" customFormat="1" ht="13.5">
      <c r="A104" s="102" t="s">
        <v>350</v>
      </c>
      <c r="B104" s="175">
        <v>10834.15933</v>
      </c>
      <c r="C104" s="176">
        <v>132.29935</v>
      </c>
      <c r="D104" s="176">
        <v>255.56587</v>
      </c>
      <c r="E104" s="177" t="s">
        <v>304</v>
      </c>
      <c r="F104" s="177" t="s">
        <v>304</v>
      </c>
      <c r="G104" s="177" t="s">
        <v>304</v>
      </c>
      <c r="H104" s="177" t="s">
        <v>304</v>
      </c>
      <c r="I104" s="176">
        <v>0</v>
      </c>
      <c r="J104" s="176">
        <v>155.26982999999998</v>
      </c>
      <c r="K104" s="176">
        <v>220.7129</v>
      </c>
      <c r="L104" s="178">
        <v>13215.44734</v>
      </c>
      <c r="M104" s="97"/>
      <c r="N104" s="97"/>
    </row>
    <row r="105" spans="1:14" s="10" customFormat="1" ht="13.5">
      <c r="A105" s="159" t="s">
        <v>371</v>
      </c>
      <c r="B105" s="175">
        <v>7153.0279199999995</v>
      </c>
      <c r="C105" s="176">
        <v>11.412700000000001</v>
      </c>
      <c r="D105" s="176">
        <v>122.98616</v>
      </c>
      <c r="E105" s="177" t="s">
        <v>304</v>
      </c>
      <c r="F105" s="177" t="s">
        <v>304</v>
      </c>
      <c r="G105" s="177" t="s">
        <v>304</v>
      </c>
      <c r="H105" s="177" t="s">
        <v>304</v>
      </c>
      <c r="I105" s="176">
        <v>0</v>
      </c>
      <c r="J105" s="176">
        <v>68.00494</v>
      </c>
      <c r="K105" s="176">
        <v>263.50325</v>
      </c>
      <c r="L105" s="178">
        <v>9782.25708</v>
      </c>
      <c r="M105" s="97"/>
      <c r="N105" s="97"/>
    </row>
    <row r="106" spans="1:14" s="10" customFormat="1" ht="13.5">
      <c r="A106" s="102" t="s">
        <v>351</v>
      </c>
      <c r="B106" s="175">
        <v>14829.45191</v>
      </c>
      <c r="C106" s="176">
        <v>374.9907</v>
      </c>
      <c r="D106" s="176">
        <v>1058.7288999999998</v>
      </c>
      <c r="E106" s="177" t="s">
        <v>304</v>
      </c>
      <c r="F106" s="177" t="s">
        <v>304</v>
      </c>
      <c r="G106" s="177" t="s">
        <v>304</v>
      </c>
      <c r="H106" s="177" t="s">
        <v>304</v>
      </c>
      <c r="I106" s="176">
        <v>0</v>
      </c>
      <c r="J106" s="176">
        <v>139.39</v>
      </c>
      <c r="K106" s="176">
        <v>2156.8033</v>
      </c>
      <c r="L106" s="178">
        <v>25560.47419</v>
      </c>
      <c r="M106" s="97"/>
      <c r="N106" s="97"/>
    </row>
    <row r="107" spans="1:14" s="10" customFormat="1" ht="13.5">
      <c r="A107" s="102" t="s">
        <v>352</v>
      </c>
      <c r="B107" s="175">
        <v>54600.28465000001</v>
      </c>
      <c r="C107" s="176">
        <v>775.0931899999999</v>
      </c>
      <c r="D107" s="176">
        <v>5934.88085</v>
      </c>
      <c r="E107" s="177" t="s">
        <v>304</v>
      </c>
      <c r="F107" s="177" t="s">
        <v>304</v>
      </c>
      <c r="G107" s="177" t="s">
        <v>304</v>
      </c>
      <c r="H107" s="177" t="s">
        <v>304</v>
      </c>
      <c r="I107" s="176">
        <v>0</v>
      </c>
      <c r="J107" s="176">
        <v>697.4429200000001</v>
      </c>
      <c r="K107" s="176">
        <v>3525.5557000000003</v>
      </c>
      <c r="L107" s="178">
        <v>79445.85153</v>
      </c>
      <c r="M107" s="97"/>
      <c r="N107" s="97"/>
    </row>
    <row r="108" spans="1:14" s="10" customFormat="1" ht="13.5">
      <c r="A108" s="102" t="s">
        <v>353</v>
      </c>
      <c r="B108" s="175">
        <v>5943.75744</v>
      </c>
      <c r="C108" s="176">
        <v>5953.86129</v>
      </c>
      <c r="D108" s="176">
        <v>150.13215</v>
      </c>
      <c r="E108" s="177" t="s">
        <v>304</v>
      </c>
      <c r="F108" s="177" t="s">
        <v>304</v>
      </c>
      <c r="G108" s="177" t="s">
        <v>304</v>
      </c>
      <c r="H108" s="177" t="s">
        <v>304</v>
      </c>
      <c r="I108" s="176">
        <v>0</v>
      </c>
      <c r="J108" s="176">
        <v>147.59698999999998</v>
      </c>
      <c r="K108" s="176">
        <v>241.0185</v>
      </c>
      <c r="L108" s="178">
        <v>7926.27016</v>
      </c>
      <c r="M108" s="97"/>
      <c r="N108" s="97"/>
    </row>
    <row r="109" spans="1:14" s="10" customFormat="1" ht="13.5">
      <c r="A109" s="102" t="s">
        <v>354</v>
      </c>
      <c r="B109" s="175">
        <v>4623.15358</v>
      </c>
      <c r="C109" s="176">
        <v>61.08</v>
      </c>
      <c r="D109" s="176">
        <v>89.53785</v>
      </c>
      <c r="E109" s="177" t="s">
        <v>304</v>
      </c>
      <c r="F109" s="177" t="s">
        <v>304</v>
      </c>
      <c r="G109" s="177" t="s">
        <v>304</v>
      </c>
      <c r="H109" s="177" t="s">
        <v>304</v>
      </c>
      <c r="I109" s="176">
        <v>0</v>
      </c>
      <c r="J109" s="176">
        <v>11.84764</v>
      </c>
      <c r="K109" s="176">
        <v>50.7423</v>
      </c>
      <c r="L109" s="178">
        <v>5539.047269999999</v>
      </c>
      <c r="M109" s="97"/>
      <c r="N109" s="97"/>
    </row>
    <row r="110" spans="1:14" s="10" customFormat="1" ht="13.5">
      <c r="A110" s="102" t="s">
        <v>355</v>
      </c>
      <c r="B110" s="175">
        <v>3352.68779</v>
      </c>
      <c r="C110" s="176">
        <v>64.03</v>
      </c>
      <c r="D110" s="176">
        <v>47.2964</v>
      </c>
      <c r="E110" s="177" t="s">
        <v>304</v>
      </c>
      <c r="F110" s="177" t="s">
        <v>304</v>
      </c>
      <c r="G110" s="177" t="s">
        <v>304</v>
      </c>
      <c r="H110" s="177" t="s">
        <v>304</v>
      </c>
      <c r="I110" s="176">
        <v>0</v>
      </c>
      <c r="J110" s="176">
        <v>189.30837</v>
      </c>
      <c r="K110" s="176">
        <v>210.18213</v>
      </c>
      <c r="L110" s="178">
        <v>5380.42511</v>
      </c>
      <c r="M110" s="97"/>
      <c r="N110" s="97"/>
    </row>
    <row r="111" spans="1:14" s="10" customFormat="1" ht="12.75" customHeight="1">
      <c r="A111" s="102" t="s">
        <v>308</v>
      </c>
      <c r="B111" s="175">
        <v>7491.54743</v>
      </c>
      <c r="C111" s="176">
        <v>245.311</v>
      </c>
      <c r="D111" s="176">
        <v>196.2836</v>
      </c>
      <c r="E111" s="177" t="s">
        <v>304</v>
      </c>
      <c r="F111" s="177" t="s">
        <v>304</v>
      </c>
      <c r="G111" s="177" t="s">
        <v>304</v>
      </c>
      <c r="H111" s="177" t="s">
        <v>304</v>
      </c>
      <c r="I111" s="176">
        <v>0</v>
      </c>
      <c r="J111" s="176">
        <v>236.93064</v>
      </c>
      <c r="K111" s="176">
        <v>838.963</v>
      </c>
      <c r="L111" s="178">
        <v>16751.82131</v>
      </c>
      <c r="M111" s="97"/>
      <c r="N111" s="97"/>
    </row>
    <row r="112" spans="1:14" s="10" customFormat="1" ht="13.5">
      <c r="A112" s="102" t="s">
        <v>356</v>
      </c>
      <c r="B112" s="175">
        <v>6306.09616</v>
      </c>
      <c r="C112" s="176">
        <v>141.043</v>
      </c>
      <c r="D112" s="176">
        <v>30.60295</v>
      </c>
      <c r="E112" s="177" t="s">
        <v>304</v>
      </c>
      <c r="F112" s="177" t="s">
        <v>304</v>
      </c>
      <c r="G112" s="177" t="s">
        <v>304</v>
      </c>
      <c r="H112" s="177" t="s">
        <v>304</v>
      </c>
      <c r="I112" s="176">
        <v>0</v>
      </c>
      <c r="J112" s="176">
        <v>277.28301</v>
      </c>
      <c r="K112" s="176">
        <v>84.52015</v>
      </c>
      <c r="L112" s="178">
        <v>8685.55237</v>
      </c>
      <c r="M112" s="97"/>
      <c r="N112" s="97"/>
    </row>
    <row r="113" spans="1:14" s="10" customFormat="1" ht="13.5">
      <c r="A113" s="159" t="s">
        <v>372</v>
      </c>
      <c r="B113" s="175">
        <v>6945.99216</v>
      </c>
      <c r="C113" s="176">
        <v>118.238</v>
      </c>
      <c r="D113" s="176">
        <v>157.53485</v>
      </c>
      <c r="E113" s="177" t="s">
        <v>304</v>
      </c>
      <c r="F113" s="177" t="s">
        <v>304</v>
      </c>
      <c r="G113" s="177" t="s">
        <v>304</v>
      </c>
      <c r="H113" s="177" t="s">
        <v>304</v>
      </c>
      <c r="I113" s="176">
        <v>0</v>
      </c>
      <c r="J113" s="176">
        <v>229.12922</v>
      </c>
      <c r="K113" s="176">
        <v>91.32695</v>
      </c>
      <c r="L113" s="178">
        <v>11232.17118</v>
      </c>
      <c r="M113" s="97"/>
      <c r="N113" s="97"/>
    </row>
    <row r="114" spans="1:14" s="10" customFormat="1" ht="13.5" customHeight="1">
      <c r="A114" s="102" t="s">
        <v>349</v>
      </c>
      <c r="B114" s="175">
        <v>1575.94919</v>
      </c>
      <c r="C114" s="176">
        <v>109.589</v>
      </c>
      <c r="D114" s="176">
        <v>405.26365999999996</v>
      </c>
      <c r="E114" s="177" t="s">
        <v>304</v>
      </c>
      <c r="F114" s="177" t="s">
        <v>304</v>
      </c>
      <c r="G114" s="177" t="s">
        <v>304</v>
      </c>
      <c r="H114" s="177" t="s">
        <v>304</v>
      </c>
      <c r="I114" s="176">
        <v>0</v>
      </c>
      <c r="J114" s="176">
        <v>54.23088</v>
      </c>
      <c r="K114" s="176">
        <v>187.36394</v>
      </c>
      <c r="L114" s="178">
        <v>16330.142619999999</v>
      </c>
      <c r="M114" s="97"/>
      <c r="N114" s="97"/>
    </row>
    <row r="115" spans="1:12" s="17" customFormat="1" ht="18" customHeight="1">
      <c r="A115" s="120" t="s">
        <v>365</v>
      </c>
      <c r="B115" s="122">
        <f>SUM(B101:B114)</f>
        <v>250640.55886000002</v>
      </c>
      <c r="C115" s="122">
        <f>SUM(C101:C114)</f>
        <v>10665.275039999999</v>
      </c>
      <c r="D115" s="122">
        <f>SUM(D101:D114)</f>
        <v>10094.59078</v>
      </c>
      <c r="E115" s="155" t="s">
        <v>305</v>
      </c>
      <c r="F115" s="155" t="s">
        <v>305</v>
      </c>
      <c r="G115" s="155" t="s">
        <v>305</v>
      </c>
      <c r="H115" s="155" t="s">
        <v>305</v>
      </c>
      <c r="I115" s="122">
        <f>SUM(I101:I114)</f>
        <v>0</v>
      </c>
      <c r="J115" s="122">
        <f>SUM(J101:J114)</f>
        <v>3482.86053</v>
      </c>
      <c r="K115" s="122">
        <f>SUM(K101:K114)</f>
        <v>21420.16394</v>
      </c>
      <c r="L115" s="122">
        <f>SUM(L101:L114)</f>
        <v>444170.7314199999</v>
      </c>
    </row>
    <row r="116" spans="1:12" s="17" customFormat="1" ht="18" customHeight="1">
      <c r="A116" s="112" t="s">
        <v>10</v>
      </c>
      <c r="B116" s="113">
        <f>B115+B100</f>
        <v>1257563.6523599995</v>
      </c>
      <c r="C116" s="113">
        <f>C115+C100</f>
        <v>26712.757999999994</v>
      </c>
      <c r="D116" s="113">
        <f>D115+D100</f>
        <v>97419.35646999996</v>
      </c>
      <c r="E116" s="114" t="s">
        <v>305</v>
      </c>
      <c r="F116" s="114" t="s">
        <v>305</v>
      </c>
      <c r="G116" s="114" t="s">
        <v>305</v>
      </c>
      <c r="H116" s="114" t="s">
        <v>305</v>
      </c>
      <c r="I116" s="113">
        <f>I115+I100</f>
        <v>162.64985</v>
      </c>
      <c r="J116" s="113">
        <f>J115+J100</f>
        <v>9957.362459999997</v>
      </c>
      <c r="K116" s="113">
        <f>K115+K100</f>
        <v>43779.62723</v>
      </c>
      <c r="L116" s="113">
        <f>L115+L100</f>
        <v>1944903.8075100004</v>
      </c>
    </row>
    <row r="117" spans="1:12" ht="22.5" customHeight="1">
      <c r="A117" s="93" t="s">
        <v>171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94"/>
    </row>
    <row r="118" spans="1:14" s="91" customFormat="1" ht="12.75" customHeight="1">
      <c r="A118" s="35" t="s">
        <v>312</v>
      </c>
      <c r="B118" s="124"/>
      <c r="C118" s="124"/>
      <c r="D118" s="124"/>
      <c r="E118" s="124"/>
      <c r="F118" s="125"/>
      <c r="G118" s="125"/>
      <c r="H118" s="125"/>
      <c r="I118" s="125"/>
      <c r="J118" s="124"/>
      <c r="K118" s="124"/>
      <c r="L118" s="142"/>
      <c r="M118" s="124"/>
      <c r="N118" s="126"/>
    </row>
    <row r="119" spans="1:12" s="35" customFormat="1" ht="12.75" customHeight="1">
      <c r="A119" s="35" t="s">
        <v>338</v>
      </c>
      <c r="K119" s="111"/>
      <c r="L119" s="141"/>
    </row>
    <row r="120" spans="1:14" s="127" customFormat="1" ht="12.75" customHeight="1">
      <c r="A120" s="127" t="s">
        <v>317</v>
      </c>
      <c r="K120" s="128"/>
      <c r="N120" s="128"/>
    </row>
    <row r="121" spans="1:11" s="35" customFormat="1" ht="12.75" customHeight="1">
      <c r="A121" s="35" t="s">
        <v>314</v>
      </c>
      <c r="K121" s="111"/>
    </row>
    <row r="122" spans="1:12" ht="13.5">
      <c r="A122" s="35" t="s">
        <v>306</v>
      </c>
      <c r="B122" s="30"/>
      <c r="C122" s="30"/>
      <c r="D122" s="196"/>
      <c r="E122" s="30"/>
      <c r="F122" s="30"/>
      <c r="G122" s="30"/>
      <c r="H122" s="30"/>
      <c r="I122" s="30"/>
      <c r="J122" s="140"/>
      <c r="K122" s="30"/>
      <c r="L122" s="196"/>
    </row>
    <row r="123" spans="2:12" ht="13.5">
      <c r="B123" s="139"/>
      <c r="C123" s="139"/>
      <c r="D123" s="30"/>
      <c r="E123" s="30"/>
      <c r="F123" s="30"/>
      <c r="G123" s="30"/>
      <c r="H123" s="30"/>
      <c r="I123" s="139"/>
      <c r="J123" s="30"/>
      <c r="K123" s="139"/>
      <c r="L123" s="139"/>
    </row>
    <row r="124" spans="2:12" ht="13.5">
      <c r="B124" s="140"/>
      <c r="C124" s="140"/>
      <c r="D124" s="30"/>
      <c r="E124" s="30"/>
      <c r="F124" s="30"/>
      <c r="G124" s="30"/>
      <c r="H124" s="30"/>
      <c r="I124" s="140"/>
      <c r="J124" s="30"/>
      <c r="K124" s="140"/>
      <c r="L124" s="140"/>
    </row>
    <row r="125" spans="2:12" ht="13.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71"/>
    </row>
    <row r="126" spans="2:12" ht="13.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71"/>
    </row>
    <row r="127" spans="2:12" ht="13.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71"/>
    </row>
    <row r="128" spans="2:12" ht="13.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71"/>
    </row>
    <row r="129" spans="2:12" ht="13.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71"/>
    </row>
    <row r="130" spans="2:12" ht="13.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71"/>
    </row>
    <row r="131" spans="2:12" ht="13.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71"/>
    </row>
    <row r="132" spans="2:12" ht="13.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71"/>
    </row>
    <row r="133" spans="2:12" ht="13.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71"/>
    </row>
    <row r="134" spans="2:12" ht="13.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71"/>
    </row>
    <row r="135" spans="2:12" ht="13.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71"/>
    </row>
    <row r="136" spans="2:12" ht="13.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71"/>
    </row>
    <row r="137" spans="2:12" ht="13.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71"/>
    </row>
    <row r="138" spans="2:12" ht="13.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71"/>
    </row>
    <row r="139" spans="2:12" ht="13.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71"/>
    </row>
    <row r="140" spans="2:12" ht="13.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71"/>
    </row>
    <row r="141" spans="2:12" ht="13.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71"/>
    </row>
    <row r="142" spans="2:12" ht="13.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71"/>
    </row>
    <row r="143" spans="2:12" ht="13.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71"/>
    </row>
    <row r="144" spans="2:12" ht="13.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71"/>
    </row>
    <row r="145" spans="2:12" ht="13.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71"/>
    </row>
    <row r="146" spans="2:12" ht="13.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71"/>
    </row>
    <row r="147" spans="2:12" ht="13.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71"/>
    </row>
    <row r="148" spans="2:12" ht="13.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71"/>
    </row>
    <row r="149" spans="2:12" ht="13.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71"/>
    </row>
    <row r="150" spans="2:12" ht="13.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71"/>
    </row>
    <row r="151" spans="2:12" ht="13.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71"/>
    </row>
    <row r="152" spans="2:12" ht="13.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71"/>
    </row>
    <row r="153" spans="2:12" ht="13.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71"/>
    </row>
    <row r="154" spans="2:12" ht="13.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71"/>
    </row>
    <row r="155" spans="2:12" ht="13.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71"/>
    </row>
    <row r="156" spans="2:12" ht="13.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71"/>
    </row>
    <row r="157" spans="2:12" ht="13.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71"/>
    </row>
    <row r="158" spans="2:12" ht="13.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71"/>
    </row>
    <row r="159" spans="2:12" ht="13.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71"/>
    </row>
    <row r="160" spans="2:12" ht="13.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71"/>
    </row>
    <row r="161" spans="2:12" ht="13.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71"/>
    </row>
    <row r="162" spans="2:12" ht="13.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71"/>
    </row>
    <row r="163" spans="2:12" ht="13.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71"/>
    </row>
    <row r="164" spans="2:12" ht="13.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71"/>
    </row>
    <row r="165" spans="2:12" ht="13.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71"/>
    </row>
    <row r="166" spans="2:12" ht="13.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71"/>
    </row>
    <row r="167" spans="2:12" ht="13.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71"/>
    </row>
    <row r="168" spans="2:12" ht="13.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71"/>
    </row>
    <row r="169" spans="2:12" ht="13.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71"/>
    </row>
    <row r="170" spans="2:12" ht="13.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71"/>
    </row>
    <row r="171" spans="2:12" ht="13.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71"/>
    </row>
    <row r="172" spans="2:12" ht="13.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71"/>
    </row>
    <row r="173" spans="2:12" ht="13.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71"/>
    </row>
    <row r="174" spans="2:12" ht="13.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71"/>
    </row>
    <row r="175" spans="2:12" ht="13.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71"/>
    </row>
    <row r="176" spans="2:12" ht="13.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71"/>
    </row>
    <row r="177" spans="2:12" ht="13.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71"/>
    </row>
    <row r="178" spans="2:12" ht="13.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71"/>
    </row>
    <row r="179" spans="2:12" ht="13.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71"/>
    </row>
    <row r="180" spans="2:12" ht="13.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71"/>
    </row>
    <row r="181" spans="2:12" ht="13.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71"/>
    </row>
    <row r="182" spans="2:12" ht="13.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71"/>
    </row>
    <row r="183" spans="2:12" ht="13.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71"/>
    </row>
    <row r="184" spans="2:12" ht="13.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71"/>
    </row>
    <row r="185" spans="2:12" ht="13.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71"/>
    </row>
    <row r="186" spans="2:12" ht="13.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71"/>
    </row>
    <row r="187" spans="2:12" ht="13.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71"/>
    </row>
    <row r="188" spans="2:12" ht="13.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71"/>
    </row>
    <row r="189" spans="2:12" ht="13.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71"/>
    </row>
    <row r="190" spans="2:12" ht="13.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71"/>
    </row>
    <row r="191" spans="2:12" ht="13.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71"/>
    </row>
    <row r="192" spans="2:12" ht="13.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71"/>
    </row>
    <row r="193" spans="2:12" ht="13.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71"/>
    </row>
    <row r="194" spans="2:12" ht="13.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71"/>
    </row>
    <row r="195" spans="2:12" ht="13.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71"/>
    </row>
    <row r="196" spans="2:12" ht="13.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71"/>
    </row>
    <row r="197" spans="2:12" ht="13.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71"/>
    </row>
    <row r="198" spans="2:12" ht="13.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71"/>
    </row>
    <row r="199" spans="2:12" ht="13.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71"/>
    </row>
    <row r="200" spans="2:12" ht="13.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71"/>
    </row>
    <row r="201" spans="2:12" ht="13.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71"/>
    </row>
    <row r="202" spans="2:12" ht="13.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71"/>
    </row>
    <row r="203" spans="2:12" ht="13.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71"/>
    </row>
    <row r="204" spans="2:12" ht="13.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71"/>
    </row>
    <row r="205" spans="2:12" ht="13.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71"/>
    </row>
    <row r="206" spans="2:12" ht="13.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71"/>
    </row>
    <row r="207" spans="2:12" ht="13.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71"/>
    </row>
    <row r="208" spans="2:12" ht="13.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71"/>
    </row>
    <row r="209" spans="2:12" ht="13.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71"/>
    </row>
    <row r="210" spans="2:12" ht="13.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71"/>
    </row>
    <row r="211" spans="2:12" ht="13.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71"/>
    </row>
    <row r="212" spans="2:12" ht="13.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71"/>
    </row>
    <row r="213" spans="2:12" ht="13.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71"/>
    </row>
    <row r="214" spans="2:12" ht="13.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71"/>
    </row>
    <row r="215" spans="2:12" ht="13.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71"/>
    </row>
    <row r="216" spans="2:12" ht="13.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71"/>
    </row>
    <row r="217" spans="2:12" ht="13.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71"/>
    </row>
    <row r="218" spans="2:12" ht="13.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71"/>
    </row>
    <row r="219" spans="2:12" ht="13.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71"/>
    </row>
    <row r="220" spans="2:12" ht="13.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71"/>
    </row>
    <row r="221" spans="2:12" ht="13.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71"/>
    </row>
    <row r="222" spans="2:12" ht="13.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71"/>
    </row>
    <row r="223" spans="2:12" ht="13.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71"/>
    </row>
    <row r="224" spans="2:12" ht="13.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71"/>
    </row>
    <row r="225" spans="2:12" ht="13.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71"/>
    </row>
    <row r="226" spans="2:12" ht="13.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71"/>
    </row>
    <row r="227" spans="2:12" ht="13.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71"/>
    </row>
    <row r="228" spans="2:12" ht="13.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71"/>
    </row>
    <row r="229" spans="2:12" ht="13.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71"/>
    </row>
    <row r="230" spans="2:12" ht="13.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71"/>
    </row>
    <row r="231" spans="2:12" ht="13.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71"/>
    </row>
    <row r="232" spans="2:12" ht="13.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71"/>
    </row>
    <row r="233" spans="2:12" ht="13.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71"/>
    </row>
    <row r="234" spans="2:12" ht="13.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71"/>
    </row>
    <row r="235" spans="2:12" ht="13.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71"/>
    </row>
    <row r="236" spans="2:12" ht="13.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71"/>
    </row>
    <row r="237" spans="2:12" ht="13.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71"/>
    </row>
    <row r="238" spans="2:12" ht="13.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71"/>
    </row>
    <row r="239" spans="2:12" ht="13.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71"/>
    </row>
    <row r="240" spans="2:12" ht="13.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71"/>
    </row>
    <row r="241" spans="2:12" ht="13.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71"/>
    </row>
    <row r="242" spans="2:12" ht="13.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71"/>
    </row>
    <row r="243" spans="2:12" ht="13.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71"/>
    </row>
    <row r="244" spans="2:12" ht="13.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71"/>
    </row>
    <row r="245" spans="2:12" ht="13.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71"/>
    </row>
    <row r="246" spans="2:12" ht="13.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71"/>
    </row>
  </sheetData>
  <sheetProtection/>
  <printOptions/>
  <pageMargins left="0.7086614173228347" right="0.4724409448818898" top="0.5511811023622047" bottom="0.5118110236220472" header="0.5118110236220472" footer="0.31496062992125984"/>
  <pageSetup firstPageNumber="17" useFirstPageNumber="1" horizontalDpi="600" verticalDpi="600" orientation="portrait" paperSize="9" r:id="rId1"/>
  <headerFooter alignWithMargins="0">
    <oddFooter>&amp;C&amp;8-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4"/>
  <sheetViews>
    <sheetView zoomScale="140" zoomScaleNormal="140" zoomScalePageLayoutView="0" workbookViewId="0" topLeftCell="A1">
      <pane ySplit="3" topLeftCell="A104" activePane="bottomLeft" state="frozen"/>
      <selection pane="topLeft" activeCell="A2" sqref="A2"/>
      <selection pane="bottomLeft" activeCell="A116" sqref="A116"/>
    </sheetView>
  </sheetViews>
  <sheetFormatPr defaultColWidth="9.33203125" defaultRowHeight="12.75"/>
  <cols>
    <col min="1" max="1" width="20.5" style="30" customWidth="1"/>
    <col min="2" max="4" width="9.83203125" style="30" customWidth="1"/>
    <col min="5" max="5" width="1.83203125" style="43" customWidth="1"/>
    <col min="6" max="8" width="9.83203125" style="30" customWidth="1"/>
    <col min="9" max="9" width="1.83203125" style="43" customWidth="1"/>
    <col min="10" max="12" width="9.83203125" style="30" customWidth="1"/>
    <col min="13" max="16384" width="9.33203125" style="21" customWidth="1"/>
  </cols>
  <sheetData>
    <row r="1" spans="1:12" s="38" customFormat="1" ht="22.5" customHeight="1">
      <c r="A1" s="19" t="s">
        <v>343</v>
      </c>
      <c r="B1" s="24"/>
      <c r="C1" s="24"/>
      <c r="D1" s="24"/>
      <c r="E1" s="58"/>
      <c r="F1" s="24"/>
      <c r="G1" s="24"/>
      <c r="H1" s="66"/>
      <c r="I1" s="66"/>
      <c r="J1" s="66"/>
      <c r="K1" s="24"/>
      <c r="L1" s="24"/>
    </row>
    <row r="2" spans="1:12" s="39" customFormat="1" ht="22.5" customHeight="1">
      <c r="A2" s="26"/>
      <c r="B2" s="197" t="s">
        <v>16</v>
      </c>
      <c r="C2" s="197"/>
      <c r="D2" s="197"/>
      <c r="E2" s="27"/>
      <c r="F2" s="197" t="s">
        <v>17</v>
      </c>
      <c r="G2" s="197"/>
      <c r="H2" s="197"/>
      <c r="I2" s="27"/>
      <c r="J2" s="197" t="s">
        <v>18</v>
      </c>
      <c r="K2" s="197"/>
      <c r="L2" s="197"/>
    </row>
    <row r="3" spans="1:12" s="40" customFormat="1" ht="25.5">
      <c r="A3" s="29"/>
      <c r="B3" s="22" t="s">
        <v>86</v>
      </c>
      <c r="C3" s="22" t="s">
        <v>87</v>
      </c>
      <c r="D3" s="22" t="s">
        <v>88</v>
      </c>
      <c r="E3" s="22"/>
      <c r="F3" s="29" t="s">
        <v>14</v>
      </c>
      <c r="G3" s="29" t="s">
        <v>89</v>
      </c>
      <c r="H3" s="29" t="s">
        <v>90</v>
      </c>
      <c r="I3" s="29"/>
      <c r="J3" s="22" t="s">
        <v>88</v>
      </c>
      <c r="K3" s="29" t="s">
        <v>90</v>
      </c>
      <c r="L3" s="29" t="s">
        <v>91</v>
      </c>
    </row>
    <row r="4" spans="1:15" s="10" customFormat="1" ht="13.5">
      <c r="A4" s="60" t="s">
        <v>162</v>
      </c>
      <c r="B4" s="203">
        <v>1557.7975</v>
      </c>
      <c r="C4" s="203">
        <v>161.93544</v>
      </c>
      <c r="D4" s="203">
        <v>1395.86206</v>
      </c>
      <c r="E4" s="154"/>
      <c r="F4" s="202">
        <v>-1414.1947299999956</v>
      </c>
      <c r="G4" s="202">
        <v>1664.8620600000002</v>
      </c>
      <c r="H4" s="179">
        <v>250.66733000000454</v>
      </c>
      <c r="I4" s="200"/>
      <c r="J4" s="179">
        <v>1395.86206</v>
      </c>
      <c r="K4" s="179">
        <v>250.66733000000454</v>
      </c>
      <c r="L4" s="179">
        <v>1145.1947299999954</v>
      </c>
      <c r="M4" s="97"/>
      <c r="N4" s="97"/>
      <c r="O4" s="97"/>
    </row>
    <row r="5" spans="1:15" s="10" customFormat="1" ht="13.5">
      <c r="A5" s="60" t="s">
        <v>31</v>
      </c>
      <c r="B5" s="61">
        <v>4596.6197999999995</v>
      </c>
      <c r="C5" s="61">
        <v>191.8</v>
      </c>
      <c r="D5" s="61">
        <v>4404.819799999999</v>
      </c>
      <c r="E5" s="154"/>
      <c r="F5" s="179">
        <v>-320.2947000000004</v>
      </c>
      <c r="G5" s="179">
        <v>1041.7</v>
      </c>
      <c r="H5" s="179">
        <v>721.4052999999997</v>
      </c>
      <c r="I5" s="201"/>
      <c r="J5" s="179">
        <v>4404.819799999999</v>
      </c>
      <c r="K5" s="179">
        <v>721.4052999999997</v>
      </c>
      <c r="L5" s="179">
        <v>3683.4145</v>
      </c>
      <c r="M5" s="97"/>
      <c r="N5" s="97"/>
      <c r="O5" s="97"/>
    </row>
    <row r="6" spans="1:15" s="10" customFormat="1" ht="13.5">
      <c r="A6" s="60" t="s">
        <v>163</v>
      </c>
      <c r="B6" s="61">
        <v>2668.36134</v>
      </c>
      <c r="C6" s="61">
        <v>80.13745</v>
      </c>
      <c r="D6" s="61">
        <v>2588.2238899999998</v>
      </c>
      <c r="E6" s="154"/>
      <c r="F6" s="179">
        <v>56.42479999999978</v>
      </c>
      <c r="G6" s="179">
        <v>641.16101</v>
      </c>
      <c r="H6" s="179">
        <v>697.5858099999998</v>
      </c>
      <c r="I6" s="201"/>
      <c r="J6" s="179">
        <v>2588.2238899999998</v>
      </c>
      <c r="K6" s="179">
        <v>697.5858099999998</v>
      </c>
      <c r="L6" s="179">
        <v>1890.63808</v>
      </c>
      <c r="M6" s="97"/>
      <c r="N6" s="97"/>
      <c r="O6" s="97"/>
    </row>
    <row r="7" spans="1:15" s="10" customFormat="1" ht="13.5">
      <c r="A7" s="60" t="s">
        <v>32</v>
      </c>
      <c r="B7" s="61">
        <v>503.07135</v>
      </c>
      <c r="C7" s="61">
        <v>42.778949999999995</v>
      </c>
      <c r="D7" s="61">
        <v>460.2924</v>
      </c>
      <c r="E7" s="154"/>
      <c r="F7" s="179">
        <v>-24.170129999999972</v>
      </c>
      <c r="G7" s="179">
        <v>169.03805</v>
      </c>
      <c r="H7" s="179">
        <v>144.86792000000003</v>
      </c>
      <c r="I7" s="201"/>
      <c r="J7" s="179">
        <v>460.2924</v>
      </c>
      <c r="K7" s="179">
        <v>144.86792000000003</v>
      </c>
      <c r="L7" s="179">
        <v>315.42447999999996</v>
      </c>
      <c r="M7" s="97"/>
      <c r="N7" s="97"/>
      <c r="O7" s="97"/>
    </row>
    <row r="8" spans="1:15" s="10" customFormat="1" ht="13.5">
      <c r="A8" s="60" t="s">
        <v>33</v>
      </c>
      <c r="B8" s="61">
        <v>2841.83078</v>
      </c>
      <c r="C8" s="61">
        <v>343.81065</v>
      </c>
      <c r="D8" s="61">
        <v>2498.02013</v>
      </c>
      <c r="E8" s="154"/>
      <c r="F8" s="179">
        <v>54.60784000000422</v>
      </c>
      <c r="G8" s="179">
        <v>1663.21523</v>
      </c>
      <c r="H8" s="179">
        <v>1717.8230700000042</v>
      </c>
      <c r="I8" s="201"/>
      <c r="J8" s="179">
        <v>2498.02013</v>
      </c>
      <c r="K8" s="179">
        <v>1717.8230700000042</v>
      </c>
      <c r="L8" s="179">
        <v>780.1970599999956</v>
      </c>
      <c r="M8" s="97"/>
      <c r="N8" s="97"/>
      <c r="O8" s="97"/>
    </row>
    <row r="9" spans="1:15" s="10" customFormat="1" ht="13.5">
      <c r="A9" s="60" t="s">
        <v>34</v>
      </c>
      <c r="B9" s="61">
        <v>513.02875</v>
      </c>
      <c r="C9" s="61">
        <v>110.6538</v>
      </c>
      <c r="D9" s="61">
        <v>402.37494999999996</v>
      </c>
      <c r="E9" s="154"/>
      <c r="F9" s="179">
        <v>-27.596500000000106</v>
      </c>
      <c r="G9" s="179">
        <v>358.08284000000003</v>
      </c>
      <c r="H9" s="179">
        <v>330.4863399999999</v>
      </c>
      <c r="I9" s="201"/>
      <c r="J9" s="179">
        <v>402.37494999999996</v>
      </c>
      <c r="K9" s="179">
        <v>330.4863399999999</v>
      </c>
      <c r="L9" s="179">
        <v>71.88861000000003</v>
      </c>
      <c r="M9" s="97"/>
      <c r="N9" s="97"/>
      <c r="O9" s="97"/>
    </row>
    <row r="10" spans="1:15" s="10" customFormat="1" ht="13.5">
      <c r="A10" s="60" t="s">
        <v>35</v>
      </c>
      <c r="B10" s="61">
        <v>3957.0445099999997</v>
      </c>
      <c r="C10" s="61">
        <v>145.12615</v>
      </c>
      <c r="D10" s="61">
        <v>3811.9183599999997</v>
      </c>
      <c r="E10" s="154"/>
      <c r="F10" s="179">
        <v>20.859470000003057</v>
      </c>
      <c r="G10" s="179">
        <v>2849.0282</v>
      </c>
      <c r="H10" s="179">
        <v>2869.8876700000033</v>
      </c>
      <c r="I10" s="201"/>
      <c r="J10" s="179">
        <v>3811.9183599999997</v>
      </c>
      <c r="K10" s="179">
        <v>2869.8876700000033</v>
      </c>
      <c r="L10" s="179">
        <v>942.0306899999964</v>
      </c>
      <c r="M10" s="97"/>
      <c r="N10" s="97"/>
      <c r="O10" s="97"/>
    </row>
    <row r="11" spans="1:15" s="10" customFormat="1" ht="13.5">
      <c r="A11" s="60" t="s">
        <v>36</v>
      </c>
      <c r="B11" s="61">
        <v>4.86</v>
      </c>
      <c r="C11" s="61">
        <v>0</v>
      </c>
      <c r="D11" s="61">
        <v>4.86</v>
      </c>
      <c r="E11" s="154"/>
      <c r="F11" s="179">
        <v>167.2918500000003</v>
      </c>
      <c r="G11" s="179">
        <v>142.711</v>
      </c>
      <c r="H11" s="179">
        <v>310.0028500000003</v>
      </c>
      <c r="I11" s="201"/>
      <c r="J11" s="179">
        <v>4.86</v>
      </c>
      <c r="K11" s="179">
        <v>310.0028500000003</v>
      </c>
      <c r="L11" s="179">
        <v>-305.1428500000003</v>
      </c>
      <c r="M11" s="97"/>
      <c r="N11" s="97"/>
      <c r="O11" s="97"/>
    </row>
    <row r="12" spans="1:15" s="10" customFormat="1" ht="13.5">
      <c r="A12" s="103" t="s">
        <v>292</v>
      </c>
      <c r="B12" s="61">
        <v>1642.91404</v>
      </c>
      <c r="C12" s="61">
        <v>484.31122</v>
      </c>
      <c r="D12" s="61">
        <v>1158.60282</v>
      </c>
      <c r="E12" s="154"/>
      <c r="F12" s="179">
        <v>-85.80461999999989</v>
      </c>
      <c r="G12" s="179">
        <v>501.31352000000004</v>
      </c>
      <c r="H12" s="179">
        <v>415.50890000000015</v>
      </c>
      <c r="I12" s="201"/>
      <c r="J12" s="179">
        <v>1158.60282</v>
      </c>
      <c r="K12" s="179">
        <v>415.50890000000015</v>
      </c>
      <c r="L12" s="179">
        <v>743.0939199999999</v>
      </c>
      <c r="M12" s="97"/>
      <c r="N12" s="97"/>
      <c r="O12" s="97"/>
    </row>
    <row r="13" spans="1:15" s="10" customFormat="1" ht="13.5">
      <c r="A13" s="60" t="s">
        <v>164</v>
      </c>
      <c r="B13" s="61">
        <v>3949.77886</v>
      </c>
      <c r="C13" s="61">
        <v>31.4605</v>
      </c>
      <c r="D13" s="61">
        <v>3918.3183599999998</v>
      </c>
      <c r="E13" s="154"/>
      <c r="F13" s="179">
        <v>944.334060000001</v>
      </c>
      <c r="G13" s="179">
        <v>649.12873</v>
      </c>
      <c r="H13" s="179">
        <v>1593.462790000001</v>
      </c>
      <c r="I13" s="201"/>
      <c r="J13" s="179">
        <v>3918.3183599999998</v>
      </c>
      <c r="K13" s="179">
        <v>1593.462790000001</v>
      </c>
      <c r="L13" s="179">
        <v>2324.855569999999</v>
      </c>
      <c r="M13" s="97"/>
      <c r="N13" s="97"/>
      <c r="O13" s="97"/>
    </row>
    <row r="14" spans="1:15" s="10" customFormat="1" ht="13.5">
      <c r="A14" s="60" t="s">
        <v>37</v>
      </c>
      <c r="B14" s="61">
        <v>129.848</v>
      </c>
      <c r="C14" s="61">
        <v>1.3125499999999999</v>
      </c>
      <c r="D14" s="61">
        <v>128.53545000000003</v>
      </c>
      <c r="E14" s="154"/>
      <c r="F14" s="179">
        <v>-38.22023999999965</v>
      </c>
      <c r="G14" s="179">
        <v>260.72266</v>
      </c>
      <c r="H14" s="179">
        <v>222.50242000000037</v>
      </c>
      <c r="I14" s="201"/>
      <c r="J14" s="179">
        <v>128.53545000000003</v>
      </c>
      <c r="K14" s="179">
        <v>222.50242000000037</v>
      </c>
      <c r="L14" s="179">
        <v>-93.96697000000034</v>
      </c>
      <c r="M14" s="97"/>
      <c r="N14" s="97"/>
      <c r="O14" s="97"/>
    </row>
    <row r="15" spans="1:15" s="10" customFormat="1" ht="13.5">
      <c r="A15" s="102" t="s">
        <v>295</v>
      </c>
      <c r="B15" s="61">
        <v>464.8963</v>
      </c>
      <c r="C15" s="61">
        <v>0</v>
      </c>
      <c r="D15" s="61">
        <v>464.8963</v>
      </c>
      <c r="E15" s="154"/>
      <c r="F15" s="179">
        <v>1.5214100000000599</v>
      </c>
      <c r="G15" s="179">
        <v>194.5563</v>
      </c>
      <c r="H15" s="179">
        <v>196.07771000000005</v>
      </c>
      <c r="I15" s="201"/>
      <c r="J15" s="179">
        <v>464.8963</v>
      </c>
      <c r="K15" s="179">
        <v>196.07771000000005</v>
      </c>
      <c r="L15" s="179">
        <v>268.81859</v>
      </c>
      <c r="M15" s="97"/>
      <c r="N15" s="97"/>
      <c r="O15" s="97"/>
    </row>
    <row r="16" spans="1:15" s="10" customFormat="1" ht="13.5">
      <c r="A16" s="60" t="s">
        <v>92</v>
      </c>
      <c r="B16" s="61">
        <v>3525.4341400000003</v>
      </c>
      <c r="C16" s="61">
        <v>1167.07798</v>
      </c>
      <c r="D16" s="61">
        <v>2358.3561600000003</v>
      </c>
      <c r="E16" s="154"/>
      <c r="F16" s="179">
        <v>-463.092950000002</v>
      </c>
      <c r="G16" s="179">
        <v>1800.94585</v>
      </c>
      <c r="H16" s="179">
        <v>1337.852899999998</v>
      </c>
      <c r="I16" s="201"/>
      <c r="J16" s="179">
        <v>2358.3561600000003</v>
      </c>
      <c r="K16" s="179">
        <v>1337.852899999998</v>
      </c>
      <c r="L16" s="179">
        <v>1020.5032600000022</v>
      </c>
      <c r="M16" s="97"/>
      <c r="N16" s="97"/>
      <c r="O16" s="97"/>
    </row>
    <row r="17" spans="1:15" s="10" customFormat="1" ht="13.5">
      <c r="A17" s="60" t="s">
        <v>38</v>
      </c>
      <c r="B17" s="61">
        <v>3148.14872</v>
      </c>
      <c r="C17" s="61">
        <v>484.2133</v>
      </c>
      <c r="D17" s="61">
        <v>2663.9354200000002</v>
      </c>
      <c r="E17" s="154"/>
      <c r="F17" s="179">
        <v>-1531.59994</v>
      </c>
      <c r="G17" s="179">
        <v>1611.4054199999998</v>
      </c>
      <c r="H17" s="179">
        <v>79.80547999999976</v>
      </c>
      <c r="I17" s="201"/>
      <c r="J17" s="179">
        <v>2663.9354200000002</v>
      </c>
      <c r="K17" s="179">
        <v>79.80547999999976</v>
      </c>
      <c r="L17" s="179">
        <v>2584.1299400000007</v>
      </c>
      <c r="M17" s="97"/>
      <c r="N17" s="97"/>
      <c r="O17" s="97"/>
    </row>
    <row r="18" spans="1:15" s="10" customFormat="1" ht="13.5">
      <c r="A18" s="60" t="s">
        <v>277</v>
      </c>
      <c r="B18" s="61">
        <v>289.37725</v>
      </c>
      <c r="C18" s="61">
        <v>43.8355</v>
      </c>
      <c r="D18" s="61">
        <v>245.54175</v>
      </c>
      <c r="E18" s="154"/>
      <c r="F18" s="179">
        <v>1.9468399999996109</v>
      </c>
      <c r="G18" s="179">
        <v>503.573</v>
      </c>
      <c r="H18" s="179">
        <v>505.5198399999996</v>
      </c>
      <c r="I18" s="201"/>
      <c r="J18" s="179">
        <v>245.54175</v>
      </c>
      <c r="K18" s="179">
        <v>505.5198399999996</v>
      </c>
      <c r="L18" s="179">
        <v>-259.9780899999996</v>
      </c>
      <c r="M18" s="97"/>
      <c r="N18" s="97"/>
      <c r="O18" s="97"/>
    </row>
    <row r="19" spans="1:15" s="10" customFormat="1" ht="13.5">
      <c r="A19" s="102" t="s">
        <v>291</v>
      </c>
      <c r="B19" s="61">
        <v>3986.7970299999997</v>
      </c>
      <c r="C19" s="61">
        <v>1444.86355</v>
      </c>
      <c r="D19" s="61">
        <v>2541.9334799999997</v>
      </c>
      <c r="E19" s="154"/>
      <c r="F19" s="179">
        <v>32.1872800000001</v>
      </c>
      <c r="G19" s="179">
        <v>1530.37699</v>
      </c>
      <c r="H19" s="179">
        <v>1562.56427</v>
      </c>
      <c r="I19" s="201"/>
      <c r="J19" s="179">
        <v>2541.9334799999997</v>
      </c>
      <c r="K19" s="179">
        <v>1562.56427</v>
      </c>
      <c r="L19" s="179">
        <v>979.3692099999996</v>
      </c>
      <c r="M19" s="97"/>
      <c r="N19" s="97"/>
      <c r="O19" s="97"/>
    </row>
    <row r="20" spans="1:15" s="10" customFormat="1" ht="13.5">
      <c r="A20" s="60" t="s">
        <v>39</v>
      </c>
      <c r="B20" s="61">
        <v>388.0967</v>
      </c>
      <c r="C20" s="61">
        <v>164.31189999999998</v>
      </c>
      <c r="D20" s="61">
        <v>223.78480000000002</v>
      </c>
      <c r="E20" s="154"/>
      <c r="F20" s="179">
        <v>19.134570000000167</v>
      </c>
      <c r="G20" s="179">
        <v>343.658</v>
      </c>
      <c r="H20" s="179">
        <v>362.7925700000002</v>
      </c>
      <c r="I20" s="201"/>
      <c r="J20" s="179">
        <v>223.78480000000002</v>
      </c>
      <c r="K20" s="179">
        <v>362.7925700000002</v>
      </c>
      <c r="L20" s="179">
        <v>-139.00777000000016</v>
      </c>
      <c r="M20" s="97"/>
      <c r="N20" s="97"/>
      <c r="O20" s="97"/>
    </row>
    <row r="21" spans="1:15" s="10" customFormat="1" ht="13.5">
      <c r="A21" s="60" t="s">
        <v>152</v>
      </c>
      <c r="B21" s="61">
        <v>48.728</v>
      </c>
      <c r="C21" s="61">
        <v>13</v>
      </c>
      <c r="D21" s="61">
        <v>35.728</v>
      </c>
      <c r="E21" s="154"/>
      <c r="F21" s="179">
        <v>-51.56316000000004</v>
      </c>
      <c r="G21" s="179">
        <v>133.178</v>
      </c>
      <c r="H21" s="179">
        <v>81.61483999999996</v>
      </c>
      <c r="I21" s="201"/>
      <c r="J21" s="179">
        <v>35.728</v>
      </c>
      <c r="K21" s="179">
        <v>81.61483999999996</v>
      </c>
      <c r="L21" s="179">
        <v>-45.88683999999996</v>
      </c>
      <c r="M21" s="97"/>
      <c r="N21" s="97"/>
      <c r="O21" s="97"/>
    </row>
    <row r="22" spans="1:15" s="10" customFormat="1" ht="13.5">
      <c r="A22" s="60" t="s">
        <v>156</v>
      </c>
      <c r="B22" s="61">
        <v>2099.50252</v>
      </c>
      <c r="C22" s="61">
        <v>81.0091</v>
      </c>
      <c r="D22" s="61">
        <v>2018.49342</v>
      </c>
      <c r="E22" s="154"/>
      <c r="F22" s="179">
        <v>10.099390000001222</v>
      </c>
      <c r="G22" s="179">
        <v>708.60865</v>
      </c>
      <c r="H22" s="179">
        <v>718.7080400000012</v>
      </c>
      <c r="I22" s="201"/>
      <c r="J22" s="179">
        <v>2018.49342</v>
      </c>
      <c r="K22" s="179">
        <v>718.7080400000012</v>
      </c>
      <c r="L22" s="179">
        <v>1299.785379999999</v>
      </c>
      <c r="M22" s="97"/>
      <c r="N22" s="97"/>
      <c r="O22" s="97"/>
    </row>
    <row r="23" spans="1:15" s="10" customFormat="1" ht="13.5">
      <c r="A23" s="60" t="s">
        <v>40</v>
      </c>
      <c r="B23" s="61">
        <v>717.66155</v>
      </c>
      <c r="C23" s="61">
        <v>166.54385</v>
      </c>
      <c r="D23" s="61">
        <v>551.1177</v>
      </c>
      <c r="E23" s="154"/>
      <c r="F23" s="179">
        <v>-471.2352000000001</v>
      </c>
      <c r="G23" s="179">
        <v>440.5166</v>
      </c>
      <c r="H23" s="179">
        <v>-30.718600000000094</v>
      </c>
      <c r="I23" s="201"/>
      <c r="J23" s="179">
        <v>551.1177</v>
      </c>
      <c r="K23" s="179">
        <v>-30.718600000000094</v>
      </c>
      <c r="L23" s="179">
        <v>581.8363000000002</v>
      </c>
      <c r="M23" s="97"/>
      <c r="N23" s="97"/>
      <c r="O23" s="97"/>
    </row>
    <row r="24" spans="1:15" s="10" customFormat="1" ht="13.5">
      <c r="A24" s="60" t="s">
        <v>41</v>
      </c>
      <c r="B24" s="61">
        <v>1221.96197</v>
      </c>
      <c r="C24" s="61">
        <v>218.6094</v>
      </c>
      <c r="D24" s="61">
        <v>1003.35257</v>
      </c>
      <c r="E24" s="154"/>
      <c r="F24" s="179">
        <v>111.16311000000132</v>
      </c>
      <c r="G24" s="179">
        <v>1402.77125</v>
      </c>
      <c r="H24" s="179">
        <v>1513.9343600000013</v>
      </c>
      <c r="I24" s="201"/>
      <c r="J24" s="179">
        <v>1003.35257</v>
      </c>
      <c r="K24" s="179">
        <v>1513.9343600000013</v>
      </c>
      <c r="L24" s="179">
        <v>-510.5817900000013</v>
      </c>
      <c r="M24" s="97"/>
      <c r="N24" s="97"/>
      <c r="O24" s="97"/>
    </row>
    <row r="25" spans="1:15" s="10" customFormat="1" ht="13.5">
      <c r="A25" s="102" t="s">
        <v>300</v>
      </c>
      <c r="B25" s="61">
        <v>1934.66875</v>
      </c>
      <c r="C25" s="61">
        <v>204.2781</v>
      </c>
      <c r="D25" s="61">
        <v>1730.39065</v>
      </c>
      <c r="E25" s="154"/>
      <c r="F25" s="179">
        <v>196.68993</v>
      </c>
      <c r="G25" s="179">
        <v>96.70030000000001</v>
      </c>
      <c r="H25" s="179">
        <v>293.39023000000003</v>
      </c>
      <c r="I25" s="201"/>
      <c r="J25" s="179">
        <v>1730.39065</v>
      </c>
      <c r="K25" s="179">
        <v>293.39023000000003</v>
      </c>
      <c r="L25" s="179">
        <v>1437.00042</v>
      </c>
      <c r="M25" s="97"/>
      <c r="N25" s="97"/>
      <c r="O25" s="97"/>
    </row>
    <row r="26" spans="1:15" s="10" customFormat="1" ht="13.5">
      <c r="A26" s="60" t="s">
        <v>42</v>
      </c>
      <c r="B26" s="61">
        <v>407.17637</v>
      </c>
      <c r="C26" s="61">
        <v>2.84065</v>
      </c>
      <c r="D26" s="61">
        <v>404.33572000000004</v>
      </c>
      <c r="E26" s="154"/>
      <c r="F26" s="179">
        <v>16.340340000000197</v>
      </c>
      <c r="G26" s="179">
        <v>371.95201000000003</v>
      </c>
      <c r="H26" s="179">
        <v>388.2923500000002</v>
      </c>
      <c r="I26" s="201"/>
      <c r="J26" s="179">
        <v>404.33572000000004</v>
      </c>
      <c r="K26" s="179">
        <v>388.2923500000002</v>
      </c>
      <c r="L26" s="179">
        <v>16.04336999999981</v>
      </c>
      <c r="M26" s="97"/>
      <c r="N26" s="97"/>
      <c r="O26" s="97"/>
    </row>
    <row r="27" spans="1:15" s="10" customFormat="1" ht="13.5">
      <c r="A27" s="102" t="s">
        <v>327</v>
      </c>
      <c r="B27" s="61">
        <v>2213.3901</v>
      </c>
      <c r="C27" s="61">
        <v>0</v>
      </c>
      <c r="D27" s="61">
        <v>2213.3901</v>
      </c>
      <c r="E27" s="154"/>
      <c r="F27" s="179">
        <v>-5744.4612400000005</v>
      </c>
      <c r="G27" s="179">
        <v>1137.646</v>
      </c>
      <c r="H27" s="179">
        <v>-4606.815240000001</v>
      </c>
      <c r="I27" s="201"/>
      <c r="J27" s="179">
        <v>2213.3901</v>
      </c>
      <c r="K27" s="179">
        <v>-4606.815240000001</v>
      </c>
      <c r="L27" s="179">
        <v>6820.20534</v>
      </c>
      <c r="M27" s="97"/>
      <c r="N27" s="97"/>
      <c r="O27" s="97"/>
    </row>
    <row r="28" spans="1:15" s="10" customFormat="1" ht="13.5">
      <c r="A28" s="60" t="s">
        <v>43</v>
      </c>
      <c r="B28" s="61">
        <v>1645.1685400000001</v>
      </c>
      <c r="C28" s="61">
        <v>1767.15845</v>
      </c>
      <c r="D28" s="61">
        <v>-121.98990999999978</v>
      </c>
      <c r="E28" s="154"/>
      <c r="F28" s="179">
        <v>41.47431999999753</v>
      </c>
      <c r="G28" s="179">
        <v>1090.61437</v>
      </c>
      <c r="H28" s="179">
        <v>1132.0886899999975</v>
      </c>
      <c r="I28" s="201"/>
      <c r="J28" s="179">
        <v>-121.98990999999978</v>
      </c>
      <c r="K28" s="179">
        <v>1132.0886899999975</v>
      </c>
      <c r="L28" s="179">
        <v>-1254.0785999999973</v>
      </c>
      <c r="M28" s="97"/>
      <c r="N28" s="97"/>
      <c r="O28" s="97"/>
    </row>
    <row r="29" spans="1:15" s="10" customFormat="1" ht="13.5">
      <c r="A29" s="60" t="s">
        <v>153</v>
      </c>
      <c r="B29" s="61">
        <v>182.7082</v>
      </c>
      <c r="C29" s="61">
        <v>0</v>
      </c>
      <c r="D29" s="61">
        <v>182.7082</v>
      </c>
      <c r="E29" s="154"/>
      <c r="F29" s="179">
        <v>82.79887000000002</v>
      </c>
      <c r="G29" s="179">
        <v>42.77534</v>
      </c>
      <c r="H29" s="179">
        <v>125.57421000000002</v>
      </c>
      <c r="I29" s="201"/>
      <c r="J29" s="179">
        <v>182.7082</v>
      </c>
      <c r="K29" s="179">
        <v>125.57421000000002</v>
      </c>
      <c r="L29" s="179">
        <v>57.13398999999998</v>
      </c>
      <c r="M29" s="97"/>
      <c r="N29" s="97"/>
      <c r="O29" s="97"/>
    </row>
    <row r="30" spans="1:15" s="10" customFormat="1" ht="13.5">
      <c r="A30" s="60" t="s">
        <v>44</v>
      </c>
      <c r="B30" s="61">
        <v>1912.29635</v>
      </c>
      <c r="C30" s="61">
        <v>46.376050000000006</v>
      </c>
      <c r="D30" s="61">
        <v>1865.9203</v>
      </c>
      <c r="E30" s="154"/>
      <c r="F30" s="179">
        <v>15.531090000000404</v>
      </c>
      <c r="G30" s="179">
        <v>768.752</v>
      </c>
      <c r="H30" s="179">
        <v>784.2830900000004</v>
      </c>
      <c r="I30" s="201"/>
      <c r="J30" s="179">
        <v>1865.9203</v>
      </c>
      <c r="K30" s="179">
        <v>784.2830900000004</v>
      </c>
      <c r="L30" s="179">
        <v>1081.6372099999996</v>
      </c>
      <c r="M30" s="97"/>
      <c r="N30" s="97"/>
      <c r="O30" s="97"/>
    </row>
    <row r="31" spans="1:15" s="10" customFormat="1" ht="13.5">
      <c r="A31" s="60" t="s">
        <v>29</v>
      </c>
      <c r="B31" s="61">
        <v>7706.585</v>
      </c>
      <c r="C31" s="61">
        <v>521.2330499999999</v>
      </c>
      <c r="D31" s="61">
        <v>7185.35195</v>
      </c>
      <c r="E31" s="154"/>
      <c r="F31" s="179">
        <v>296.2408400000022</v>
      </c>
      <c r="G31" s="179">
        <v>2147.3645699999997</v>
      </c>
      <c r="H31" s="179">
        <v>2443.605410000002</v>
      </c>
      <c r="I31" s="201"/>
      <c r="J31" s="179">
        <v>7185.35195</v>
      </c>
      <c r="K31" s="179">
        <v>2443.605410000002</v>
      </c>
      <c r="L31" s="179">
        <v>4741.746539999998</v>
      </c>
      <c r="M31" s="97"/>
      <c r="N31" s="97"/>
      <c r="O31" s="97"/>
    </row>
    <row r="32" spans="1:15" s="10" customFormat="1" ht="13.5">
      <c r="A32" s="60" t="s">
        <v>45</v>
      </c>
      <c r="B32" s="61">
        <v>1932.77019</v>
      </c>
      <c r="C32" s="61">
        <v>188.96406</v>
      </c>
      <c r="D32" s="61">
        <v>1743.80613</v>
      </c>
      <c r="E32" s="154"/>
      <c r="F32" s="179">
        <v>91.2134100000003</v>
      </c>
      <c r="G32" s="179">
        <v>1518.28905</v>
      </c>
      <c r="H32" s="179">
        <v>1609.5024600000004</v>
      </c>
      <c r="I32" s="201"/>
      <c r="J32" s="179">
        <v>1743.80613</v>
      </c>
      <c r="K32" s="179">
        <v>1609.5024600000004</v>
      </c>
      <c r="L32" s="179">
        <v>134.30366999999956</v>
      </c>
      <c r="M32" s="97"/>
      <c r="N32" s="97"/>
      <c r="O32" s="97"/>
    </row>
    <row r="33" spans="1:15" s="10" customFormat="1" ht="13.5">
      <c r="A33" s="60" t="s">
        <v>96</v>
      </c>
      <c r="B33" s="61">
        <v>1769.4329</v>
      </c>
      <c r="C33" s="61">
        <v>1542.14475</v>
      </c>
      <c r="D33" s="61">
        <v>227.2881500000001</v>
      </c>
      <c r="E33" s="154"/>
      <c r="F33" s="179">
        <v>-96.53291999999965</v>
      </c>
      <c r="G33" s="179">
        <v>586.05045</v>
      </c>
      <c r="H33" s="179">
        <v>489.5175300000003</v>
      </c>
      <c r="I33" s="201"/>
      <c r="J33" s="179">
        <v>227.2881500000001</v>
      </c>
      <c r="K33" s="179">
        <v>489.5175300000003</v>
      </c>
      <c r="L33" s="179">
        <v>-262.2293800000002</v>
      </c>
      <c r="M33" s="97"/>
      <c r="N33" s="97"/>
      <c r="O33" s="97"/>
    </row>
    <row r="34" spans="1:15" s="10" customFormat="1" ht="13.5">
      <c r="A34" s="60" t="s">
        <v>154</v>
      </c>
      <c r="B34" s="61">
        <v>221.0264</v>
      </c>
      <c r="C34" s="61">
        <v>74.58619999999999</v>
      </c>
      <c r="D34" s="61">
        <v>146.4402</v>
      </c>
      <c r="E34" s="154"/>
      <c r="F34" s="179">
        <v>-59.11514999999997</v>
      </c>
      <c r="G34" s="179">
        <v>106.8402</v>
      </c>
      <c r="H34" s="179">
        <v>47.725050000000024</v>
      </c>
      <c r="I34" s="201"/>
      <c r="J34" s="179">
        <v>146.4402</v>
      </c>
      <c r="K34" s="179">
        <v>47.725050000000024</v>
      </c>
      <c r="L34" s="179">
        <v>98.71514999999998</v>
      </c>
      <c r="M34" s="97"/>
      <c r="N34" s="97"/>
      <c r="O34" s="97"/>
    </row>
    <row r="35" spans="1:15" s="10" customFormat="1" ht="13.5">
      <c r="A35" s="60" t="s">
        <v>46</v>
      </c>
      <c r="B35" s="61">
        <v>902.84789</v>
      </c>
      <c r="C35" s="61">
        <v>35</v>
      </c>
      <c r="D35" s="61">
        <v>867.84789</v>
      </c>
      <c r="E35" s="154"/>
      <c r="F35" s="179">
        <v>-233.37732999999935</v>
      </c>
      <c r="G35" s="179">
        <v>510.84471</v>
      </c>
      <c r="H35" s="179">
        <v>277.4673800000007</v>
      </c>
      <c r="I35" s="201"/>
      <c r="J35" s="179">
        <v>867.84789</v>
      </c>
      <c r="K35" s="179">
        <v>277.4673800000007</v>
      </c>
      <c r="L35" s="179">
        <v>590.3805099999993</v>
      </c>
      <c r="M35" s="97"/>
      <c r="N35" s="97"/>
      <c r="O35" s="97"/>
    </row>
    <row r="36" spans="1:15" s="10" customFormat="1" ht="13.5">
      <c r="A36" s="60" t="s">
        <v>27</v>
      </c>
      <c r="B36" s="61">
        <v>4982.906</v>
      </c>
      <c r="C36" s="61">
        <v>1205.75275</v>
      </c>
      <c r="D36" s="61">
        <v>3777.15325</v>
      </c>
      <c r="E36" s="154"/>
      <c r="F36" s="179">
        <v>-196.83344000000216</v>
      </c>
      <c r="G36" s="179">
        <v>3354.34503</v>
      </c>
      <c r="H36" s="179">
        <v>3157.511589999998</v>
      </c>
      <c r="I36" s="201"/>
      <c r="J36" s="179">
        <v>3777.15325</v>
      </c>
      <c r="K36" s="179">
        <v>3157.511589999998</v>
      </c>
      <c r="L36" s="179">
        <v>619.641660000002</v>
      </c>
      <c r="M36" s="97"/>
      <c r="N36" s="97"/>
      <c r="O36" s="97"/>
    </row>
    <row r="37" spans="1:15" s="10" customFormat="1" ht="13.5">
      <c r="A37" s="60" t="s">
        <v>165</v>
      </c>
      <c r="B37" s="61">
        <v>6896.146299999999</v>
      </c>
      <c r="C37" s="61">
        <v>329.30955</v>
      </c>
      <c r="D37" s="61">
        <v>6566.8367499999995</v>
      </c>
      <c r="E37" s="154"/>
      <c r="F37" s="179">
        <v>210.74775000000227</v>
      </c>
      <c r="G37" s="179">
        <v>2556.554</v>
      </c>
      <c r="H37" s="179">
        <v>2767.3017500000024</v>
      </c>
      <c r="I37" s="201"/>
      <c r="J37" s="179">
        <v>6566.8367499999995</v>
      </c>
      <c r="K37" s="179">
        <v>2767.3017500000024</v>
      </c>
      <c r="L37" s="179">
        <v>3799.534999999997</v>
      </c>
      <c r="M37" s="97"/>
      <c r="N37" s="97"/>
      <c r="O37" s="97"/>
    </row>
    <row r="38" spans="1:15" s="10" customFormat="1" ht="13.5">
      <c r="A38" s="60" t="s">
        <v>166</v>
      </c>
      <c r="B38" s="61">
        <v>969.0591800000001</v>
      </c>
      <c r="C38" s="61">
        <v>113.5661</v>
      </c>
      <c r="D38" s="61">
        <v>855.4930800000001</v>
      </c>
      <c r="E38" s="154"/>
      <c r="F38" s="179">
        <v>-699.4326600000004</v>
      </c>
      <c r="G38" s="179">
        <v>1376.95975</v>
      </c>
      <c r="H38" s="179">
        <v>677.5270899999996</v>
      </c>
      <c r="I38" s="201"/>
      <c r="J38" s="179">
        <v>855.4930800000001</v>
      </c>
      <c r="K38" s="179">
        <v>677.5270899999996</v>
      </c>
      <c r="L38" s="179">
        <v>177.9659900000005</v>
      </c>
      <c r="M38" s="97"/>
      <c r="N38" s="97"/>
      <c r="O38" s="97"/>
    </row>
    <row r="39" spans="1:15" s="10" customFormat="1" ht="13.5">
      <c r="A39" s="60" t="s">
        <v>47</v>
      </c>
      <c r="B39" s="61">
        <v>413.54193</v>
      </c>
      <c r="C39" s="61">
        <v>20.164900000000003</v>
      </c>
      <c r="D39" s="61">
        <v>393.37703</v>
      </c>
      <c r="E39" s="154"/>
      <c r="F39" s="179">
        <v>46.00272999999925</v>
      </c>
      <c r="G39" s="179">
        <v>300.77703</v>
      </c>
      <c r="H39" s="179">
        <v>346.77975999999927</v>
      </c>
      <c r="I39" s="201"/>
      <c r="J39" s="179">
        <v>393.37703</v>
      </c>
      <c r="K39" s="179">
        <v>346.77975999999927</v>
      </c>
      <c r="L39" s="179">
        <v>46.59727000000072</v>
      </c>
      <c r="M39" s="97"/>
      <c r="N39" s="97"/>
      <c r="O39" s="97"/>
    </row>
    <row r="40" spans="1:15" s="10" customFormat="1" ht="13.5">
      <c r="A40" s="60" t="s">
        <v>147</v>
      </c>
      <c r="B40" s="61">
        <v>521.57295</v>
      </c>
      <c r="C40" s="61">
        <v>78.1685</v>
      </c>
      <c r="D40" s="61">
        <v>443.40445</v>
      </c>
      <c r="E40" s="154"/>
      <c r="F40" s="179">
        <v>24.028149999998277</v>
      </c>
      <c r="G40" s="179">
        <v>1787.2044500000002</v>
      </c>
      <c r="H40" s="179">
        <v>1811.2325999999985</v>
      </c>
      <c r="I40" s="201"/>
      <c r="J40" s="179">
        <v>443.40445</v>
      </c>
      <c r="K40" s="179">
        <v>1811.2325999999985</v>
      </c>
      <c r="L40" s="179">
        <v>-1367.8281499999985</v>
      </c>
      <c r="M40" s="97"/>
      <c r="N40" s="97"/>
      <c r="O40" s="97"/>
    </row>
    <row r="41" spans="1:15" s="10" customFormat="1" ht="13.5">
      <c r="A41" s="102" t="s">
        <v>290</v>
      </c>
      <c r="B41" s="61">
        <v>451.24438</v>
      </c>
      <c r="C41" s="61">
        <v>348.1328</v>
      </c>
      <c r="D41" s="61">
        <v>103.11158</v>
      </c>
      <c r="E41" s="154"/>
      <c r="F41" s="179">
        <v>105.14555999999993</v>
      </c>
      <c r="G41" s="179">
        <v>724.40558</v>
      </c>
      <c r="H41" s="179">
        <v>829.5511399999999</v>
      </c>
      <c r="I41" s="201"/>
      <c r="J41" s="179">
        <v>103.11158</v>
      </c>
      <c r="K41" s="179">
        <v>829.5511399999999</v>
      </c>
      <c r="L41" s="179">
        <v>-726.4395599999999</v>
      </c>
      <c r="M41" s="97"/>
      <c r="N41" s="97"/>
      <c r="O41" s="97"/>
    </row>
    <row r="42" spans="1:15" s="10" customFormat="1" ht="13.5">
      <c r="A42" s="102" t="s">
        <v>373</v>
      </c>
      <c r="B42" s="61">
        <v>417.34369</v>
      </c>
      <c r="C42" s="61">
        <v>69.481</v>
      </c>
      <c r="D42" s="61">
        <v>347.86269</v>
      </c>
      <c r="E42" s="154"/>
      <c r="F42" s="179">
        <v>204.19389000000047</v>
      </c>
      <c r="G42" s="179">
        <v>257.171</v>
      </c>
      <c r="H42" s="179">
        <v>461.36489000000046</v>
      </c>
      <c r="I42" s="201"/>
      <c r="J42" s="179">
        <v>347.86269</v>
      </c>
      <c r="K42" s="179">
        <v>461.36489000000046</v>
      </c>
      <c r="L42" s="179">
        <v>-113.50220000000047</v>
      </c>
      <c r="M42" s="97"/>
      <c r="N42" s="97"/>
      <c r="O42" s="97"/>
    </row>
    <row r="43" spans="1:15" s="10" customFormat="1" ht="13.5">
      <c r="A43" s="102" t="s">
        <v>369</v>
      </c>
      <c r="B43" s="61">
        <v>314.91815</v>
      </c>
      <c r="C43" s="61">
        <v>0.7085499999999999</v>
      </c>
      <c r="D43" s="61">
        <v>314.2096</v>
      </c>
      <c r="E43" s="154"/>
      <c r="F43" s="179">
        <v>-60.72203000000002</v>
      </c>
      <c r="G43" s="179">
        <v>25.16815</v>
      </c>
      <c r="H43" s="179">
        <v>-35.55388000000002</v>
      </c>
      <c r="I43" s="201"/>
      <c r="J43" s="179">
        <v>314.2096</v>
      </c>
      <c r="K43" s="179">
        <v>-35.55388000000002</v>
      </c>
      <c r="L43" s="179">
        <v>349.7634800000001</v>
      </c>
      <c r="M43" s="97"/>
      <c r="N43" s="97"/>
      <c r="O43" s="97"/>
    </row>
    <row r="44" spans="1:15" s="10" customFormat="1" ht="13.5">
      <c r="A44" s="60" t="s">
        <v>48</v>
      </c>
      <c r="B44" s="61">
        <v>1257.4448</v>
      </c>
      <c r="C44" s="61">
        <v>2159.14965</v>
      </c>
      <c r="D44" s="61">
        <v>-901.7048499999999</v>
      </c>
      <c r="E44" s="154"/>
      <c r="F44" s="179">
        <v>47.69843000000037</v>
      </c>
      <c r="G44" s="179">
        <v>1417.1463</v>
      </c>
      <c r="H44" s="179">
        <v>1464.8447300000005</v>
      </c>
      <c r="I44" s="201"/>
      <c r="J44" s="179">
        <v>-901.7048499999999</v>
      </c>
      <c r="K44" s="179">
        <v>1464.8447300000005</v>
      </c>
      <c r="L44" s="179">
        <v>-2366.5495800000003</v>
      </c>
      <c r="M44" s="97"/>
      <c r="N44" s="97"/>
      <c r="O44" s="97"/>
    </row>
    <row r="45" spans="1:15" s="10" customFormat="1" ht="13.5">
      <c r="A45" s="60" t="s">
        <v>148</v>
      </c>
      <c r="B45" s="61">
        <v>936.0391099999999</v>
      </c>
      <c r="C45" s="61">
        <v>209.35225</v>
      </c>
      <c r="D45" s="61">
        <v>726.6868599999999</v>
      </c>
      <c r="E45" s="154"/>
      <c r="F45" s="179">
        <v>29.908040000000256</v>
      </c>
      <c r="G45" s="179">
        <v>517.0991</v>
      </c>
      <c r="H45" s="179">
        <v>547.0071400000003</v>
      </c>
      <c r="I45" s="201"/>
      <c r="J45" s="179">
        <v>726.6868599999999</v>
      </c>
      <c r="K45" s="179">
        <v>547.0071400000003</v>
      </c>
      <c r="L45" s="179">
        <v>179.67971999999963</v>
      </c>
      <c r="M45" s="97"/>
      <c r="N45" s="97"/>
      <c r="O45" s="97"/>
    </row>
    <row r="46" spans="1:15" s="10" customFormat="1" ht="13.5">
      <c r="A46" s="60" t="s">
        <v>49</v>
      </c>
      <c r="B46" s="61">
        <v>2073.90383</v>
      </c>
      <c r="C46" s="61">
        <v>341.22785</v>
      </c>
      <c r="D46" s="61">
        <v>1732.6759800000002</v>
      </c>
      <c r="E46" s="154"/>
      <c r="F46" s="179">
        <v>-2046.0218900000036</v>
      </c>
      <c r="G46" s="179">
        <v>2035.6688000000001</v>
      </c>
      <c r="H46" s="179">
        <v>-10.353090000003476</v>
      </c>
      <c r="I46" s="201"/>
      <c r="J46" s="179">
        <v>1732.6759800000002</v>
      </c>
      <c r="K46" s="179">
        <v>-10.353090000003476</v>
      </c>
      <c r="L46" s="179">
        <v>1743.0290700000037</v>
      </c>
      <c r="M46" s="97"/>
      <c r="N46" s="97"/>
      <c r="O46" s="97"/>
    </row>
    <row r="47" spans="1:15" s="10" customFormat="1" ht="13.5">
      <c r="A47" s="60" t="s">
        <v>50</v>
      </c>
      <c r="B47" s="61">
        <v>220.06524</v>
      </c>
      <c r="C47" s="61">
        <v>16.155</v>
      </c>
      <c r="D47" s="61">
        <v>203.91024</v>
      </c>
      <c r="E47" s="154"/>
      <c r="F47" s="179">
        <v>20.821320000000014</v>
      </c>
      <c r="G47" s="179">
        <v>385.963</v>
      </c>
      <c r="H47" s="179">
        <v>406.78432000000004</v>
      </c>
      <c r="I47" s="201"/>
      <c r="J47" s="179">
        <v>203.91024</v>
      </c>
      <c r="K47" s="179">
        <v>406.78432000000004</v>
      </c>
      <c r="L47" s="179">
        <v>-202.87408000000005</v>
      </c>
      <c r="M47" s="97"/>
      <c r="N47" s="97"/>
      <c r="O47" s="97"/>
    </row>
    <row r="48" spans="1:15" s="10" customFormat="1" ht="13.5">
      <c r="A48" s="60" t="s">
        <v>167</v>
      </c>
      <c r="B48" s="61">
        <v>741.92843</v>
      </c>
      <c r="C48" s="61">
        <v>134.95825</v>
      </c>
      <c r="D48" s="61">
        <v>606.97018</v>
      </c>
      <c r="E48" s="154"/>
      <c r="F48" s="179">
        <v>35.00821000000087</v>
      </c>
      <c r="G48" s="179">
        <v>640.97018</v>
      </c>
      <c r="H48" s="179">
        <v>675.9783900000009</v>
      </c>
      <c r="I48" s="201"/>
      <c r="J48" s="179">
        <v>606.97018</v>
      </c>
      <c r="K48" s="179">
        <v>675.9783900000009</v>
      </c>
      <c r="L48" s="179">
        <v>-69.00821000000087</v>
      </c>
      <c r="M48" s="97"/>
      <c r="N48" s="97"/>
      <c r="O48" s="97"/>
    </row>
    <row r="49" spans="1:15" s="10" customFormat="1" ht="13.5">
      <c r="A49" s="60" t="s">
        <v>51</v>
      </c>
      <c r="B49" s="61">
        <v>511.03727000000003</v>
      </c>
      <c r="C49" s="61">
        <v>375.20259999999996</v>
      </c>
      <c r="D49" s="61">
        <v>135.83467000000007</v>
      </c>
      <c r="E49" s="154"/>
      <c r="F49" s="179">
        <v>-115.34161000000017</v>
      </c>
      <c r="G49" s="179">
        <v>112.7744</v>
      </c>
      <c r="H49" s="179">
        <v>-2.5672100000001734</v>
      </c>
      <c r="I49" s="201"/>
      <c r="J49" s="179">
        <v>135.83467000000007</v>
      </c>
      <c r="K49" s="179">
        <v>-2.5672100000001734</v>
      </c>
      <c r="L49" s="179">
        <v>138.40188000000023</v>
      </c>
      <c r="M49" s="97"/>
      <c r="N49" s="97"/>
      <c r="O49" s="97"/>
    </row>
    <row r="50" spans="1:15" s="10" customFormat="1" ht="13.5">
      <c r="A50" s="102" t="s">
        <v>323</v>
      </c>
      <c r="B50" s="61">
        <v>1853.9051399999998</v>
      </c>
      <c r="C50" s="61">
        <v>10.8476</v>
      </c>
      <c r="D50" s="61">
        <v>1843.0575399999998</v>
      </c>
      <c r="E50" s="154"/>
      <c r="F50" s="179">
        <v>69.20265000000109</v>
      </c>
      <c r="G50" s="179">
        <v>1590.86354</v>
      </c>
      <c r="H50" s="179">
        <v>1660.0661900000011</v>
      </c>
      <c r="I50" s="201"/>
      <c r="J50" s="179">
        <v>1843.0575399999998</v>
      </c>
      <c r="K50" s="179">
        <v>1660.0661900000011</v>
      </c>
      <c r="L50" s="179">
        <v>182.99134999999865</v>
      </c>
      <c r="M50" s="97"/>
      <c r="N50" s="97"/>
      <c r="O50" s="97"/>
    </row>
    <row r="51" spans="1:15" s="10" customFormat="1" ht="13.5">
      <c r="A51" s="60" t="s">
        <v>149</v>
      </c>
      <c r="B51" s="61">
        <v>99.60902</v>
      </c>
      <c r="C51" s="61">
        <v>14.4471</v>
      </c>
      <c r="D51" s="61">
        <v>85.16192</v>
      </c>
      <c r="E51" s="154"/>
      <c r="F51" s="179">
        <v>539.746680000002</v>
      </c>
      <c r="G51" s="179">
        <v>3243.29717</v>
      </c>
      <c r="H51" s="179">
        <v>3783.043850000002</v>
      </c>
      <c r="I51" s="201"/>
      <c r="J51" s="179">
        <v>85.16192</v>
      </c>
      <c r="K51" s="179">
        <v>3783.043850000002</v>
      </c>
      <c r="L51" s="179">
        <v>-3697.881930000002</v>
      </c>
      <c r="M51" s="97"/>
      <c r="N51" s="97"/>
      <c r="O51" s="97"/>
    </row>
    <row r="52" spans="1:15" s="10" customFormat="1" ht="13.5">
      <c r="A52" s="60" t="s">
        <v>97</v>
      </c>
      <c r="B52" s="61">
        <v>763.22034</v>
      </c>
      <c r="C52" s="61">
        <v>355.67025</v>
      </c>
      <c r="D52" s="61">
        <v>407.55008999999995</v>
      </c>
      <c r="E52" s="154"/>
      <c r="F52" s="179">
        <v>-98.00298000000066</v>
      </c>
      <c r="G52" s="179">
        <v>354.16559</v>
      </c>
      <c r="H52" s="179">
        <v>256.16260999999935</v>
      </c>
      <c r="I52" s="201"/>
      <c r="J52" s="179">
        <v>407.55008999999995</v>
      </c>
      <c r="K52" s="179">
        <v>256.16260999999935</v>
      </c>
      <c r="L52" s="179">
        <v>151.3874800000006</v>
      </c>
      <c r="M52" s="97"/>
      <c r="N52" s="97"/>
      <c r="O52" s="97"/>
    </row>
    <row r="53" spans="1:15" s="10" customFormat="1" ht="13.5">
      <c r="A53" s="60" t="s">
        <v>52</v>
      </c>
      <c r="B53" s="61">
        <v>23.049</v>
      </c>
      <c r="C53" s="61">
        <v>0</v>
      </c>
      <c r="D53" s="61">
        <v>23.049</v>
      </c>
      <c r="E53" s="154"/>
      <c r="F53" s="179">
        <v>8.589329999999961</v>
      </c>
      <c r="G53" s="179">
        <v>16.239</v>
      </c>
      <c r="H53" s="179">
        <v>24.828329999999962</v>
      </c>
      <c r="I53" s="201"/>
      <c r="J53" s="179">
        <v>23.049</v>
      </c>
      <c r="K53" s="179">
        <v>24.828329999999962</v>
      </c>
      <c r="L53" s="179">
        <v>-1.7793299999999626</v>
      </c>
      <c r="M53" s="97"/>
      <c r="N53" s="97"/>
      <c r="O53" s="97"/>
    </row>
    <row r="54" spans="1:15" s="10" customFormat="1" ht="13.5">
      <c r="A54" s="60" t="s">
        <v>53</v>
      </c>
      <c r="B54" s="61">
        <v>10149.509300000002</v>
      </c>
      <c r="C54" s="61">
        <v>812.27027</v>
      </c>
      <c r="D54" s="61">
        <v>9337.23903</v>
      </c>
      <c r="E54" s="154"/>
      <c r="F54" s="179">
        <v>-7444.759520000007</v>
      </c>
      <c r="G54" s="179">
        <v>10942</v>
      </c>
      <c r="H54" s="179">
        <v>3497.240479999993</v>
      </c>
      <c r="I54" s="201"/>
      <c r="J54" s="179">
        <v>9337.23903</v>
      </c>
      <c r="K54" s="179">
        <v>3497.240479999993</v>
      </c>
      <c r="L54" s="179">
        <v>5839.9985500000075</v>
      </c>
      <c r="M54" s="97"/>
      <c r="N54" s="97"/>
      <c r="O54" s="97"/>
    </row>
    <row r="55" spans="1:15" s="10" customFormat="1" ht="13.5">
      <c r="A55" s="60" t="s">
        <v>54</v>
      </c>
      <c r="B55" s="61">
        <v>6328.76451</v>
      </c>
      <c r="C55" s="61">
        <v>3541.5081299999997</v>
      </c>
      <c r="D55" s="61">
        <v>2787.2563800000003</v>
      </c>
      <c r="E55" s="154"/>
      <c r="F55" s="179">
        <v>81.61921999999686</v>
      </c>
      <c r="G55" s="179">
        <v>2553.70519</v>
      </c>
      <c r="H55" s="179">
        <v>2635.324409999997</v>
      </c>
      <c r="I55" s="201"/>
      <c r="J55" s="179">
        <v>2787.2563800000003</v>
      </c>
      <c r="K55" s="179">
        <v>2635.324409999997</v>
      </c>
      <c r="L55" s="179">
        <v>151.93197000000328</v>
      </c>
      <c r="M55" s="97"/>
      <c r="N55" s="97"/>
      <c r="O55" s="97"/>
    </row>
    <row r="56" spans="1:15" s="10" customFormat="1" ht="13.5">
      <c r="A56" s="60" t="s">
        <v>28</v>
      </c>
      <c r="B56" s="61">
        <v>56208.94736</v>
      </c>
      <c r="C56" s="61">
        <v>6689.17742</v>
      </c>
      <c r="D56" s="61">
        <v>49519.76994</v>
      </c>
      <c r="E56" s="154"/>
      <c r="F56" s="179">
        <v>1819.3691599999438</v>
      </c>
      <c r="G56" s="179">
        <v>36285.46097</v>
      </c>
      <c r="H56" s="179">
        <v>38104.830129999944</v>
      </c>
      <c r="I56" s="201"/>
      <c r="J56" s="179">
        <v>49519.76994</v>
      </c>
      <c r="K56" s="179">
        <v>38104.830129999944</v>
      </c>
      <c r="L56" s="179">
        <v>11414.939810000054</v>
      </c>
      <c r="M56" s="97"/>
      <c r="N56" s="97"/>
      <c r="O56" s="97"/>
    </row>
    <row r="57" spans="1:15" s="10" customFormat="1" ht="13.5">
      <c r="A57" s="60" t="s">
        <v>55</v>
      </c>
      <c r="B57" s="61">
        <v>1594.5854199999999</v>
      </c>
      <c r="C57" s="61">
        <v>22.828</v>
      </c>
      <c r="D57" s="61">
        <v>1571.75742</v>
      </c>
      <c r="E57" s="154"/>
      <c r="F57" s="179">
        <v>-387.92787000000044</v>
      </c>
      <c r="G57" s="179">
        <v>815.2</v>
      </c>
      <c r="H57" s="179">
        <v>427.2721299999996</v>
      </c>
      <c r="I57" s="201"/>
      <c r="J57" s="179">
        <v>1571.75742</v>
      </c>
      <c r="K57" s="179">
        <v>427.2721299999996</v>
      </c>
      <c r="L57" s="179">
        <v>1144.4852900000003</v>
      </c>
      <c r="M57" s="97"/>
      <c r="N57" s="97"/>
      <c r="O57" s="97"/>
    </row>
    <row r="58" spans="1:15" s="10" customFormat="1" ht="13.5">
      <c r="A58" s="60" t="s">
        <v>56</v>
      </c>
      <c r="B58" s="61">
        <v>3005.59897</v>
      </c>
      <c r="C58" s="61">
        <v>1787.66642</v>
      </c>
      <c r="D58" s="61">
        <v>1217.93255</v>
      </c>
      <c r="E58" s="154"/>
      <c r="F58" s="179">
        <v>-373.87353999999686</v>
      </c>
      <c r="G58" s="179">
        <v>917.22698</v>
      </c>
      <c r="H58" s="179">
        <v>543.3534400000032</v>
      </c>
      <c r="I58" s="201"/>
      <c r="J58" s="179">
        <v>1217.93255</v>
      </c>
      <c r="K58" s="179">
        <v>543.3534400000032</v>
      </c>
      <c r="L58" s="179">
        <v>674.5791099999968</v>
      </c>
      <c r="M58" s="97"/>
      <c r="N58" s="97"/>
      <c r="O58" s="97"/>
    </row>
    <row r="59" spans="1:15" s="10" customFormat="1" ht="13.5">
      <c r="A59" s="102" t="s">
        <v>303</v>
      </c>
      <c r="B59" s="61">
        <v>2646.64435</v>
      </c>
      <c r="C59" s="61">
        <v>211.0466</v>
      </c>
      <c r="D59" s="61">
        <v>2435.59775</v>
      </c>
      <c r="E59" s="154"/>
      <c r="F59" s="179">
        <v>106.6856399999997</v>
      </c>
      <c r="G59" s="179">
        <v>579.31905</v>
      </c>
      <c r="H59" s="179">
        <v>686.0046899999996</v>
      </c>
      <c r="I59" s="201"/>
      <c r="J59" s="179">
        <v>2435.59775</v>
      </c>
      <c r="K59" s="179">
        <v>686.0046899999996</v>
      </c>
      <c r="L59" s="179">
        <v>1749.5930600000002</v>
      </c>
      <c r="M59" s="97"/>
      <c r="N59" s="97"/>
      <c r="O59" s="97"/>
    </row>
    <row r="60" spans="1:15" s="10" customFormat="1" ht="13.5">
      <c r="A60" s="60" t="s">
        <v>168</v>
      </c>
      <c r="B60" s="61">
        <v>898.07035</v>
      </c>
      <c r="C60" s="61">
        <v>59.60085</v>
      </c>
      <c r="D60" s="61">
        <v>838.4694999999999</v>
      </c>
      <c r="E60" s="154"/>
      <c r="F60" s="179">
        <v>1638.6621000000014</v>
      </c>
      <c r="G60" s="179">
        <v>402.30920000000003</v>
      </c>
      <c r="H60" s="179">
        <v>2040.9713000000015</v>
      </c>
      <c r="I60" s="201"/>
      <c r="J60" s="179">
        <v>838.4694999999999</v>
      </c>
      <c r="K60" s="179">
        <v>2040.9713000000015</v>
      </c>
      <c r="L60" s="179">
        <v>-1202.5018000000016</v>
      </c>
      <c r="M60" s="97"/>
      <c r="N60" s="97"/>
      <c r="O60" s="97"/>
    </row>
    <row r="61" spans="1:15" s="10" customFormat="1" ht="13.5">
      <c r="A61" s="60" t="s">
        <v>57</v>
      </c>
      <c r="B61" s="61">
        <v>168.066</v>
      </c>
      <c r="C61" s="61">
        <v>0</v>
      </c>
      <c r="D61" s="61">
        <v>168.066</v>
      </c>
      <c r="E61" s="154"/>
      <c r="F61" s="179">
        <v>303.77559999999994</v>
      </c>
      <c r="G61" s="179">
        <v>388.166</v>
      </c>
      <c r="H61" s="179">
        <v>691.9415999999999</v>
      </c>
      <c r="I61" s="201"/>
      <c r="J61" s="179">
        <v>168.066</v>
      </c>
      <c r="K61" s="179">
        <v>691.9415999999999</v>
      </c>
      <c r="L61" s="179">
        <v>-523.8755999999998</v>
      </c>
      <c r="M61" s="97"/>
      <c r="N61" s="97"/>
      <c r="O61" s="97"/>
    </row>
    <row r="62" spans="1:15" s="10" customFormat="1" ht="13.5">
      <c r="A62" s="60" t="s">
        <v>58</v>
      </c>
      <c r="B62" s="61">
        <v>608.97771</v>
      </c>
      <c r="C62" s="61">
        <v>387.0282</v>
      </c>
      <c r="D62" s="61">
        <v>221.94950999999998</v>
      </c>
      <c r="E62" s="154"/>
      <c r="F62" s="179">
        <v>187.5358800000031</v>
      </c>
      <c r="G62" s="179">
        <v>3264.6478500000003</v>
      </c>
      <c r="H62" s="179">
        <v>3452.1837300000034</v>
      </c>
      <c r="I62" s="201"/>
      <c r="J62" s="179">
        <v>221.94950999999998</v>
      </c>
      <c r="K62" s="179">
        <v>3452.1837300000034</v>
      </c>
      <c r="L62" s="179">
        <v>-3230.2342200000035</v>
      </c>
      <c r="M62" s="97"/>
      <c r="N62" s="97"/>
      <c r="O62" s="97"/>
    </row>
    <row r="63" spans="1:15" s="10" customFormat="1" ht="13.5">
      <c r="A63" s="102" t="s">
        <v>322</v>
      </c>
      <c r="B63" s="61">
        <v>954.24675</v>
      </c>
      <c r="C63" s="61">
        <v>266.2769</v>
      </c>
      <c r="D63" s="61">
        <v>687.96985</v>
      </c>
      <c r="E63" s="154"/>
      <c r="F63" s="179">
        <v>98.04989999999816</v>
      </c>
      <c r="G63" s="179">
        <v>540.2383</v>
      </c>
      <c r="H63" s="179">
        <v>638.2881999999981</v>
      </c>
      <c r="I63" s="201"/>
      <c r="J63" s="179">
        <v>687.96985</v>
      </c>
      <c r="K63" s="179">
        <v>638.2881999999981</v>
      </c>
      <c r="L63" s="179">
        <v>49.68165000000181</v>
      </c>
      <c r="M63" s="97"/>
      <c r="N63" s="97"/>
      <c r="O63" s="97"/>
    </row>
    <row r="64" spans="1:15" s="10" customFormat="1" ht="13.5">
      <c r="A64" s="60" t="s">
        <v>59</v>
      </c>
      <c r="B64" s="61">
        <v>839.57288</v>
      </c>
      <c r="C64" s="61">
        <v>108.55283</v>
      </c>
      <c r="D64" s="61">
        <v>731.0200500000001</v>
      </c>
      <c r="E64" s="154"/>
      <c r="F64" s="179">
        <v>102.41687000000093</v>
      </c>
      <c r="G64" s="179">
        <v>1009.5089</v>
      </c>
      <c r="H64" s="179">
        <v>1111.925770000001</v>
      </c>
      <c r="I64" s="201"/>
      <c r="J64" s="179">
        <v>731.0200500000001</v>
      </c>
      <c r="K64" s="179">
        <v>1111.925770000001</v>
      </c>
      <c r="L64" s="179">
        <v>-380.9057200000009</v>
      </c>
      <c r="M64" s="97"/>
      <c r="N64" s="97"/>
      <c r="O64" s="97"/>
    </row>
    <row r="65" spans="1:15" s="10" customFormat="1" ht="13.5">
      <c r="A65" s="60" t="s">
        <v>150</v>
      </c>
      <c r="B65" s="61">
        <v>27.9307</v>
      </c>
      <c r="C65" s="61">
        <v>0</v>
      </c>
      <c r="D65" s="61">
        <v>27.9307</v>
      </c>
      <c r="E65" s="154"/>
      <c r="F65" s="179">
        <v>34.540419999999585</v>
      </c>
      <c r="G65" s="179">
        <v>137.61929999999998</v>
      </c>
      <c r="H65" s="179">
        <v>172.15971999999957</v>
      </c>
      <c r="I65" s="201"/>
      <c r="J65" s="179">
        <v>27.9307</v>
      </c>
      <c r="K65" s="179">
        <v>172.15971999999957</v>
      </c>
      <c r="L65" s="179">
        <v>-144.22901999999957</v>
      </c>
      <c r="M65" s="97"/>
      <c r="N65" s="97"/>
      <c r="O65" s="97"/>
    </row>
    <row r="66" spans="1:15" s="10" customFormat="1" ht="13.5">
      <c r="A66" s="62" t="s">
        <v>151</v>
      </c>
      <c r="B66" s="61">
        <v>122.90022</v>
      </c>
      <c r="C66" s="61">
        <v>38.934650000000005</v>
      </c>
      <c r="D66" s="61">
        <v>83.96557</v>
      </c>
      <c r="E66" s="154"/>
      <c r="F66" s="179">
        <v>-60.36752000000024</v>
      </c>
      <c r="G66" s="179">
        <v>88.32553999999999</v>
      </c>
      <c r="H66" s="179">
        <v>27.95801999999975</v>
      </c>
      <c r="I66" s="201"/>
      <c r="J66" s="179">
        <v>83.96557</v>
      </c>
      <c r="K66" s="179">
        <v>27.95801999999975</v>
      </c>
      <c r="L66" s="179">
        <v>56.00755000000025</v>
      </c>
      <c r="M66" s="97"/>
      <c r="N66" s="97"/>
      <c r="O66" s="97"/>
    </row>
    <row r="67" spans="1:15" s="10" customFormat="1" ht="13.5">
      <c r="A67" s="60" t="s">
        <v>60</v>
      </c>
      <c r="B67" s="61">
        <v>1059.7121599999998</v>
      </c>
      <c r="C67" s="61">
        <v>631.65515</v>
      </c>
      <c r="D67" s="61">
        <v>428.05700999999976</v>
      </c>
      <c r="E67" s="154"/>
      <c r="F67" s="179">
        <v>-838.6930699999939</v>
      </c>
      <c r="G67" s="179">
        <v>1885.25707</v>
      </c>
      <c r="H67" s="179">
        <v>1046.5640000000062</v>
      </c>
      <c r="I67" s="201"/>
      <c r="J67" s="179">
        <v>428.05700999999976</v>
      </c>
      <c r="K67" s="179">
        <v>1046.5640000000062</v>
      </c>
      <c r="L67" s="179">
        <v>-618.5069900000065</v>
      </c>
      <c r="M67" s="97"/>
      <c r="N67" s="97"/>
      <c r="O67" s="97"/>
    </row>
    <row r="68" spans="1:15" s="10" customFormat="1" ht="13.5">
      <c r="A68" s="60" t="s">
        <v>276</v>
      </c>
      <c r="B68" s="61">
        <v>1703.45697</v>
      </c>
      <c r="C68" s="61">
        <v>810.76562</v>
      </c>
      <c r="D68" s="61">
        <v>892.6913499999999</v>
      </c>
      <c r="E68" s="154"/>
      <c r="F68" s="179">
        <v>-1988.9960900000042</v>
      </c>
      <c r="G68" s="179">
        <v>1924.7780899999998</v>
      </c>
      <c r="H68" s="179">
        <v>-64.2180000000044</v>
      </c>
      <c r="I68" s="201"/>
      <c r="J68" s="179">
        <v>892.6913499999999</v>
      </c>
      <c r="K68" s="179">
        <v>-64.2180000000044</v>
      </c>
      <c r="L68" s="179">
        <v>956.9093500000043</v>
      </c>
      <c r="M68" s="97"/>
      <c r="N68" s="97"/>
      <c r="O68" s="97"/>
    </row>
    <row r="69" spans="1:15" s="10" customFormat="1" ht="13.5">
      <c r="A69" s="102" t="s">
        <v>293</v>
      </c>
      <c r="B69" s="61">
        <v>673.97415</v>
      </c>
      <c r="C69" s="61">
        <v>280.94509999999997</v>
      </c>
      <c r="D69" s="61">
        <v>393.02905000000004</v>
      </c>
      <c r="E69" s="154"/>
      <c r="F69" s="179">
        <v>14.18438999999944</v>
      </c>
      <c r="G69" s="179">
        <v>390.2234</v>
      </c>
      <c r="H69" s="179">
        <v>404.40778999999947</v>
      </c>
      <c r="I69" s="201"/>
      <c r="J69" s="179">
        <v>393.02905000000004</v>
      </c>
      <c r="K69" s="179">
        <v>404.40778999999947</v>
      </c>
      <c r="L69" s="179">
        <v>-11.378739999999425</v>
      </c>
      <c r="M69" s="97"/>
      <c r="N69" s="97"/>
      <c r="O69" s="97"/>
    </row>
    <row r="70" spans="1:15" s="10" customFormat="1" ht="13.5">
      <c r="A70" s="60" t="s">
        <v>61</v>
      </c>
      <c r="B70" s="61">
        <v>1858.2535500000001</v>
      </c>
      <c r="C70" s="61">
        <v>397.9776</v>
      </c>
      <c r="D70" s="61">
        <v>1460.2759500000002</v>
      </c>
      <c r="E70" s="154"/>
      <c r="F70" s="179">
        <v>104.24971000000005</v>
      </c>
      <c r="G70" s="179">
        <v>2141.4708</v>
      </c>
      <c r="H70" s="179">
        <v>2245.72051</v>
      </c>
      <c r="I70" s="201"/>
      <c r="J70" s="179">
        <v>1460.2759500000002</v>
      </c>
      <c r="K70" s="179">
        <v>2245.72051</v>
      </c>
      <c r="L70" s="179">
        <v>-785.4445599999999</v>
      </c>
      <c r="M70" s="97"/>
      <c r="N70" s="97"/>
      <c r="O70" s="97"/>
    </row>
    <row r="71" spans="1:15" s="10" customFormat="1" ht="13.5">
      <c r="A71" s="60" t="s">
        <v>62</v>
      </c>
      <c r="B71" s="61">
        <v>2005.34933</v>
      </c>
      <c r="C71" s="61">
        <v>0</v>
      </c>
      <c r="D71" s="61">
        <v>2005.34933</v>
      </c>
      <c r="E71" s="154"/>
      <c r="F71" s="179">
        <v>759.9804300000005</v>
      </c>
      <c r="G71" s="179">
        <v>365.84933</v>
      </c>
      <c r="H71" s="179">
        <v>1125.8297600000005</v>
      </c>
      <c r="I71" s="201"/>
      <c r="J71" s="179">
        <v>2005.34933</v>
      </c>
      <c r="K71" s="179">
        <v>1125.8297600000005</v>
      </c>
      <c r="L71" s="179">
        <v>879.5195699999995</v>
      </c>
      <c r="M71" s="97"/>
      <c r="N71" s="97"/>
      <c r="O71" s="97"/>
    </row>
    <row r="72" spans="1:15" s="10" customFormat="1" ht="13.5">
      <c r="A72" s="60" t="s">
        <v>63</v>
      </c>
      <c r="B72" s="61">
        <v>1728.42405</v>
      </c>
      <c r="C72" s="61">
        <v>0</v>
      </c>
      <c r="D72" s="61">
        <v>1728.42405</v>
      </c>
      <c r="E72" s="154"/>
      <c r="F72" s="179">
        <v>228.90272000000186</v>
      </c>
      <c r="G72" s="179">
        <v>1617.5443</v>
      </c>
      <c r="H72" s="179">
        <v>1846.4470200000019</v>
      </c>
      <c r="I72" s="201"/>
      <c r="J72" s="179">
        <v>1728.42405</v>
      </c>
      <c r="K72" s="179">
        <v>1846.4470200000019</v>
      </c>
      <c r="L72" s="179">
        <v>-118.0229700000018</v>
      </c>
      <c r="M72" s="97"/>
      <c r="N72" s="97"/>
      <c r="O72" s="97"/>
    </row>
    <row r="73" spans="1:15" s="10" customFormat="1" ht="13.5">
      <c r="A73" s="60" t="s">
        <v>64</v>
      </c>
      <c r="B73" s="61">
        <v>732.3931</v>
      </c>
      <c r="C73" s="61">
        <v>129.6</v>
      </c>
      <c r="D73" s="61">
        <v>602.7931</v>
      </c>
      <c r="E73" s="154"/>
      <c r="F73" s="179">
        <v>62.46650000000045</v>
      </c>
      <c r="G73" s="179">
        <v>458.37611</v>
      </c>
      <c r="H73" s="179">
        <v>520.8426100000004</v>
      </c>
      <c r="I73" s="201"/>
      <c r="J73" s="179">
        <v>602.7931</v>
      </c>
      <c r="K73" s="179">
        <v>520.8426100000004</v>
      </c>
      <c r="L73" s="179">
        <v>81.9504899999996</v>
      </c>
      <c r="M73" s="97"/>
      <c r="N73" s="97"/>
      <c r="O73" s="97"/>
    </row>
    <row r="74" spans="1:15" s="10" customFormat="1" ht="13.5">
      <c r="A74" s="60" t="s">
        <v>65</v>
      </c>
      <c r="B74" s="61">
        <v>370.2378</v>
      </c>
      <c r="C74" s="61">
        <v>105.75705</v>
      </c>
      <c r="D74" s="61">
        <v>264.48075</v>
      </c>
      <c r="E74" s="154"/>
      <c r="F74" s="179">
        <v>-7.753429999999753</v>
      </c>
      <c r="G74" s="179">
        <v>102.99969999999999</v>
      </c>
      <c r="H74" s="179">
        <v>95.24627000000024</v>
      </c>
      <c r="I74" s="201"/>
      <c r="J74" s="179">
        <v>264.48075</v>
      </c>
      <c r="K74" s="179">
        <v>95.24627000000024</v>
      </c>
      <c r="L74" s="179">
        <v>169.23447999999976</v>
      </c>
      <c r="M74" s="97"/>
      <c r="N74" s="97"/>
      <c r="O74" s="97"/>
    </row>
    <row r="75" spans="1:15" s="10" customFormat="1" ht="13.5">
      <c r="A75" s="60" t="s">
        <v>66</v>
      </c>
      <c r="B75" s="61">
        <v>286.89732</v>
      </c>
      <c r="C75" s="61">
        <v>73.2466</v>
      </c>
      <c r="D75" s="61">
        <v>213.65071999999998</v>
      </c>
      <c r="E75" s="154"/>
      <c r="F75" s="179">
        <v>137.88604999999916</v>
      </c>
      <c r="G75" s="179">
        <v>227.92689000000001</v>
      </c>
      <c r="H75" s="179">
        <v>365.8129399999992</v>
      </c>
      <c r="I75" s="201"/>
      <c r="J75" s="179">
        <v>213.65071999999998</v>
      </c>
      <c r="K75" s="179">
        <v>365.8129399999992</v>
      </c>
      <c r="L75" s="179">
        <v>-152.1622199999992</v>
      </c>
      <c r="M75" s="97"/>
      <c r="N75" s="97"/>
      <c r="O75" s="97"/>
    </row>
    <row r="76" spans="1:15" s="10" customFormat="1" ht="13.5">
      <c r="A76" s="60" t="s">
        <v>67</v>
      </c>
      <c r="B76" s="61">
        <v>2694.01697</v>
      </c>
      <c r="C76" s="61">
        <v>1091.7545400000001</v>
      </c>
      <c r="D76" s="61">
        <v>1602.26243</v>
      </c>
      <c r="E76" s="154"/>
      <c r="F76" s="179">
        <v>385.4813600000034</v>
      </c>
      <c r="G76" s="179">
        <v>1199.0284000000001</v>
      </c>
      <c r="H76" s="179">
        <v>1584.5097600000036</v>
      </c>
      <c r="I76" s="201"/>
      <c r="J76" s="179">
        <v>1602.26243</v>
      </c>
      <c r="K76" s="179">
        <v>1584.5097600000036</v>
      </c>
      <c r="L76" s="179">
        <v>17.752669999996442</v>
      </c>
      <c r="M76" s="97"/>
      <c r="N76" s="97"/>
      <c r="O76" s="97"/>
    </row>
    <row r="77" spans="1:15" s="10" customFormat="1" ht="13.5">
      <c r="A77" s="60" t="s">
        <v>30</v>
      </c>
      <c r="B77" s="61">
        <v>875.62161</v>
      </c>
      <c r="C77" s="61">
        <v>61.3916</v>
      </c>
      <c r="D77" s="61">
        <v>814.23001</v>
      </c>
      <c r="E77" s="154"/>
      <c r="F77" s="179">
        <v>-27.164739999999256</v>
      </c>
      <c r="G77" s="179">
        <v>234.18531</v>
      </c>
      <c r="H77" s="179">
        <v>207.02057000000073</v>
      </c>
      <c r="I77" s="201"/>
      <c r="J77" s="179">
        <v>814.23001</v>
      </c>
      <c r="K77" s="179">
        <v>207.02057000000073</v>
      </c>
      <c r="L77" s="179">
        <v>607.2094399999993</v>
      </c>
      <c r="M77" s="97"/>
      <c r="N77" s="97"/>
      <c r="O77" s="97"/>
    </row>
    <row r="78" spans="1:15" s="10" customFormat="1" ht="13.5">
      <c r="A78" s="60" t="s">
        <v>68</v>
      </c>
      <c r="B78" s="61">
        <v>511.49578</v>
      </c>
      <c r="C78" s="61">
        <v>55</v>
      </c>
      <c r="D78" s="61">
        <v>456.49578</v>
      </c>
      <c r="E78" s="154"/>
      <c r="F78" s="179">
        <v>179.18281999999908</v>
      </c>
      <c r="G78" s="179">
        <v>460.18745</v>
      </c>
      <c r="H78" s="179">
        <v>639.3702699999991</v>
      </c>
      <c r="I78" s="201"/>
      <c r="J78" s="179">
        <v>456.49578</v>
      </c>
      <c r="K78" s="179">
        <v>639.3702699999991</v>
      </c>
      <c r="L78" s="179">
        <v>-182.87448999999907</v>
      </c>
      <c r="M78" s="97"/>
      <c r="N78" s="97"/>
      <c r="O78" s="97"/>
    </row>
    <row r="79" spans="1:15" s="10" customFormat="1" ht="13.5">
      <c r="A79" s="60" t="s">
        <v>69</v>
      </c>
      <c r="B79" s="61">
        <v>5068.3247</v>
      </c>
      <c r="C79" s="61">
        <v>644.7161</v>
      </c>
      <c r="D79" s="61">
        <v>4423.6086000000005</v>
      </c>
      <c r="E79" s="154"/>
      <c r="F79" s="179">
        <v>1296.0233299999963</v>
      </c>
      <c r="G79" s="179">
        <v>2518.53255</v>
      </c>
      <c r="H79" s="179">
        <v>3814.5558799999963</v>
      </c>
      <c r="I79" s="201"/>
      <c r="J79" s="179">
        <v>4423.6086000000005</v>
      </c>
      <c r="K79" s="179">
        <v>3814.5558799999963</v>
      </c>
      <c r="L79" s="179">
        <v>609.0527200000042</v>
      </c>
      <c r="M79" s="97"/>
      <c r="N79" s="97"/>
      <c r="O79" s="97"/>
    </row>
    <row r="80" spans="1:15" s="10" customFormat="1" ht="13.5">
      <c r="A80" s="60" t="s">
        <v>70</v>
      </c>
      <c r="B80" s="61">
        <v>752.9518</v>
      </c>
      <c r="C80" s="61">
        <v>319.44045</v>
      </c>
      <c r="D80" s="61">
        <v>433.51135000000005</v>
      </c>
      <c r="E80" s="154"/>
      <c r="F80" s="179">
        <v>359.8908800000004</v>
      </c>
      <c r="G80" s="179">
        <v>289.39365000000004</v>
      </c>
      <c r="H80" s="179">
        <v>649.2845300000004</v>
      </c>
      <c r="I80" s="201"/>
      <c r="J80" s="179">
        <v>433.51135000000005</v>
      </c>
      <c r="K80" s="179">
        <v>649.2845300000004</v>
      </c>
      <c r="L80" s="179">
        <v>-215.7731800000003</v>
      </c>
      <c r="M80" s="97"/>
      <c r="N80" s="97"/>
      <c r="O80" s="97"/>
    </row>
    <row r="81" spans="1:15" s="10" customFormat="1" ht="13.5">
      <c r="A81" s="60" t="s">
        <v>71</v>
      </c>
      <c r="B81" s="61">
        <v>20.54643</v>
      </c>
      <c r="C81" s="61">
        <v>103.4251</v>
      </c>
      <c r="D81" s="61">
        <v>-82.87867</v>
      </c>
      <c r="E81" s="154"/>
      <c r="F81" s="179">
        <v>210.82769000000053</v>
      </c>
      <c r="G81" s="179">
        <v>146.19893</v>
      </c>
      <c r="H81" s="179">
        <v>357.02662000000055</v>
      </c>
      <c r="I81" s="201"/>
      <c r="J81" s="179">
        <v>-82.87867</v>
      </c>
      <c r="K81" s="179">
        <v>357.02662000000055</v>
      </c>
      <c r="L81" s="179">
        <v>-439.90529000000055</v>
      </c>
      <c r="M81" s="97"/>
      <c r="N81" s="97"/>
      <c r="O81" s="97"/>
    </row>
    <row r="82" spans="1:15" s="10" customFormat="1" ht="13.5">
      <c r="A82" s="60" t="s">
        <v>72</v>
      </c>
      <c r="B82" s="61">
        <v>422.91645</v>
      </c>
      <c r="C82" s="109">
        <v>100.3064</v>
      </c>
      <c r="D82" s="61">
        <v>322.61005</v>
      </c>
      <c r="E82" s="154"/>
      <c r="F82" s="179">
        <v>-57.17453000000114</v>
      </c>
      <c r="G82" s="179">
        <v>966.3798</v>
      </c>
      <c r="H82" s="179">
        <v>909.2052699999989</v>
      </c>
      <c r="I82" s="201"/>
      <c r="J82" s="179">
        <v>322.61005</v>
      </c>
      <c r="K82" s="179">
        <v>909.2052699999989</v>
      </c>
      <c r="L82" s="179">
        <v>-586.5952199999989</v>
      </c>
      <c r="M82" s="97"/>
      <c r="N82" s="97"/>
      <c r="O82" s="97"/>
    </row>
    <row r="83" spans="1:15" s="10" customFormat="1" ht="13.5">
      <c r="A83" s="60" t="s">
        <v>73</v>
      </c>
      <c r="B83" s="61">
        <v>585.89213</v>
      </c>
      <c r="C83" s="61">
        <v>62.36835</v>
      </c>
      <c r="D83" s="61">
        <v>523.52378</v>
      </c>
      <c r="E83" s="154"/>
      <c r="F83" s="179">
        <v>-156.3743000000004</v>
      </c>
      <c r="G83" s="179">
        <v>317.81036</v>
      </c>
      <c r="H83" s="179">
        <v>161.4360599999996</v>
      </c>
      <c r="I83" s="201"/>
      <c r="J83" s="179">
        <v>523.52378</v>
      </c>
      <c r="K83" s="179">
        <v>161.4360599999996</v>
      </c>
      <c r="L83" s="179">
        <v>362.0877200000004</v>
      </c>
      <c r="M83" s="97"/>
      <c r="N83" s="97"/>
      <c r="O83" s="97"/>
    </row>
    <row r="84" spans="1:15" s="10" customFormat="1" ht="13.5">
      <c r="A84" s="60" t="s">
        <v>74</v>
      </c>
      <c r="B84" s="61">
        <v>820.7289499999999</v>
      </c>
      <c r="C84" s="61">
        <v>85.25515</v>
      </c>
      <c r="D84" s="61">
        <v>735.4738</v>
      </c>
      <c r="E84" s="154"/>
      <c r="F84" s="179">
        <v>270.48143999999957</v>
      </c>
      <c r="G84" s="179">
        <v>478.4778</v>
      </c>
      <c r="H84" s="179">
        <v>748.9592399999996</v>
      </c>
      <c r="I84" s="201"/>
      <c r="J84" s="179">
        <v>735.4738</v>
      </c>
      <c r="K84" s="179">
        <v>748.9592399999996</v>
      </c>
      <c r="L84" s="179">
        <v>-13.485439999999585</v>
      </c>
      <c r="M84" s="97"/>
      <c r="N84" s="97"/>
      <c r="O84" s="97"/>
    </row>
    <row r="85" spans="1:15" s="10" customFormat="1" ht="13.5">
      <c r="A85" s="60" t="s">
        <v>286</v>
      </c>
      <c r="B85" s="61">
        <v>734.4753499999999</v>
      </c>
      <c r="C85" s="61">
        <v>739.18995</v>
      </c>
      <c r="D85" s="61">
        <v>-4.7146000000000186</v>
      </c>
      <c r="E85" s="154"/>
      <c r="F85" s="179">
        <v>-27.75068999999985</v>
      </c>
      <c r="G85" s="179">
        <v>319.8244</v>
      </c>
      <c r="H85" s="179">
        <v>292.0737100000002</v>
      </c>
      <c r="I85" s="201"/>
      <c r="J85" s="179">
        <v>-4.7146000000000186</v>
      </c>
      <c r="K85" s="179">
        <v>292.0737100000002</v>
      </c>
      <c r="L85" s="179">
        <v>-296.7883100000002</v>
      </c>
      <c r="M85" s="97"/>
      <c r="N85" s="97"/>
      <c r="O85" s="97"/>
    </row>
    <row r="86" spans="1:15" s="10" customFormat="1" ht="13.5">
      <c r="A86" s="60" t="s">
        <v>75</v>
      </c>
      <c r="B86" s="61">
        <v>1155.44965</v>
      </c>
      <c r="C86" s="61">
        <v>753.45665</v>
      </c>
      <c r="D86" s="61">
        <v>401.99300000000005</v>
      </c>
      <c r="E86" s="154"/>
      <c r="F86" s="179">
        <v>176.81563000000187</v>
      </c>
      <c r="G86" s="179">
        <v>674.0379499999999</v>
      </c>
      <c r="H86" s="179">
        <v>850.8535800000018</v>
      </c>
      <c r="I86" s="201"/>
      <c r="J86" s="179">
        <v>401.99300000000005</v>
      </c>
      <c r="K86" s="179">
        <v>850.8535800000018</v>
      </c>
      <c r="L86" s="179">
        <v>-448.86058000000173</v>
      </c>
      <c r="M86" s="97"/>
      <c r="N86" s="97"/>
      <c r="O86" s="97"/>
    </row>
    <row r="87" spans="1:15" s="10" customFormat="1" ht="13.5">
      <c r="A87" s="60" t="s">
        <v>76</v>
      </c>
      <c r="B87" s="61">
        <v>1867.69737</v>
      </c>
      <c r="C87" s="61">
        <v>353.10195</v>
      </c>
      <c r="D87" s="61">
        <v>1514.59542</v>
      </c>
      <c r="E87" s="154"/>
      <c r="F87" s="179">
        <v>2.253000000000611</v>
      </c>
      <c r="G87" s="179">
        <v>989.3121</v>
      </c>
      <c r="H87" s="179">
        <v>991.5651000000006</v>
      </c>
      <c r="I87" s="201"/>
      <c r="J87" s="179">
        <v>1514.59542</v>
      </c>
      <c r="K87" s="179">
        <v>991.5651000000006</v>
      </c>
      <c r="L87" s="179">
        <v>523.0303199999995</v>
      </c>
      <c r="M87" s="97"/>
      <c r="N87" s="97"/>
      <c r="O87" s="97"/>
    </row>
    <row r="88" spans="1:15" s="10" customFormat="1" ht="13.5">
      <c r="A88" s="60" t="s">
        <v>77</v>
      </c>
      <c r="B88" s="61">
        <v>274.83355</v>
      </c>
      <c r="C88" s="61">
        <v>0</v>
      </c>
      <c r="D88" s="61">
        <v>274.83355</v>
      </c>
      <c r="E88" s="154"/>
      <c r="F88" s="179">
        <v>349.547849999999</v>
      </c>
      <c r="G88" s="179">
        <v>300.72435</v>
      </c>
      <c r="H88" s="179">
        <v>650.272199999999</v>
      </c>
      <c r="I88" s="201"/>
      <c r="J88" s="179">
        <v>274.83355</v>
      </c>
      <c r="K88" s="179">
        <v>650.272199999999</v>
      </c>
      <c r="L88" s="179">
        <v>-375.438649999999</v>
      </c>
      <c r="M88" s="97"/>
      <c r="N88" s="97"/>
      <c r="O88" s="97"/>
    </row>
    <row r="89" spans="1:15" s="10" customFormat="1" ht="13.5">
      <c r="A89" s="102" t="s">
        <v>294</v>
      </c>
      <c r="B89" s="61">
        <v>83.8653</v>
      </c>
      <c r="C89" s="61">
        <v>0</v>
      </c>
      <c r="D89" s="61">
        <v>83.8653</v>
      </c>
      <c r="E89" s="154"/>
      <c r="F89" s="179">
        <v>731.8512899999987</v>
      </c>
      <c r="G89" s="179">
        <v>273.76529999999997</v>
      </c>
      <c r="H89" s="179">
        <v>1005.6165899999987</v>
      </c>
      <c r="I89" s="201"/>
      <c r="J89" s="179">
        <v>83.8653</v>
      </c>
      <c r="K89" s="179">
        <v>1005.6165899999987</v>
      </c>
      <c r="L89" s="179">
        <v>-921.7512899999987</v>
      </c>
      <c r="M89" s="97"/>
      <c r="N89" s="97"/>
      <c r="O89" s="97"/>
    </row>
    <row r="90" spans="1:15" s="10" customFormat="1" ht="13.5">
      <c r="A90" s="60" t="s">
        <v>78</v>
      </c>
      <c r="B90" s="61">
        <v>1574.65715</v>
      </c>
      <c r="C90" s="61">
        <v>0.8847999999999999</v>
      </c>
      <c r="D90" s="61">
        <v>1573.77235</v>
      </c>
      <c r="E90" s="154"/>
      <c r="F90" s="179">
        <v>44.49747000000207</v>
      </c>
      <c r="G90" s="179">
        <v>1302.2018999999998</v>
      </c>
      <c r="H90" s="179">
        <v>1346.6993700000019</v>
      </c>
      <c r="I90" s="201"/>
      <c r="J90" s="179">
        <v>1573.77235</v>
      </c>
      <c r="K90" s="179">
        <v>1346.6993700000019</v>
      </c>
      <c r="L90" s="179">
        <v>227.0729799999981</v>
      </c>
      <c r="M90" s="97"/>
      <c r="N90" s="97"/>
      <c r="O90" s="97"/>
    </row>
    <row r="91" spans="1:15" s="10" customFormat="1" ht="13.5">
      <c r="A91" s="60" t="s">
        <v>289</v>
      </c>
      <c r="B91" s="61">
        <v>1079.8018200000001</v>
      </c>
      <c r="C91" s="61">
        <v>468.331</v>
      </c>
      <c r="D91" s="61">
        <v>611.4708200000001</v>
      </c>
      <c r="E91" s="154"/>
      <c r="F91" s="179">
        <v>26.266200000000026</v>
      </c>
      <c r="G91" s="179">
        <v>1105.4267</v>
      </c>
      <c r="H91" s="179">
        <v>1131.6929</v>
      </c>
      <c r="I91" s="201"/>
      <c r="J91" s="179">
        <v>611.4708200000001</v>
      </c>
      <c r="K91" s="179">
        <v>1131.6929</v>
      </c>
      <c r="L91" s="179">
        <v>-520.2220799999999</v>
      </c>
      <c r="M91" s="97"/>
      <c r="N91" s="97"/>
      <c r="O91" s="97"/>
    </row>
    <row r="92" spans="1:15" s="10" customFormat="1" ht="13.5">
      <c r="A92" s="60" t="s">
        <v>79</v>
      </c>
      <c r="B92" s="61">
        <v>309.07005</v>
      </c>
      <c r="C92" s="61">
        <v>73.38505</v>
      </c>
      <c r="D92" s="61">
        <v>235.68499999999997</v>
      </c>
      <c r="E92" s="154"/>
      <c r="F92" s="179">
        <v>21.53914999999961</v>
      </c>
      <c r="G92" s="179">
        <v>275.3567</v>
      </c>
      <c r="H92" s="179">
        <v>296.8958499999996</v>
      </c>
      <c r="I92" s="201"/>
      <c r="J92" s="179">
        <v>235.68499999999997</v>
      </c>
      <c r="K92" s="179">
        <v>296.8958499999996</v>
      </c>
      <c r="L92" s="179">
        <v>-61.210849999999624</v>
      </c>
      <c r="M92" s="97"/>
      <c r="N92" s="97"/>
      <c r="O92" s="97"/>
    </row>
    <row r="93" spans="1:15" s="10" customFormat="1" ht="13.5">
      <c r="A93" s="60" t="s">
        <v>278</v>
      </c>
      <c r="B93" s="61">
        <v>1653.04063</v>
      </c>
      <c r="C93" s="61">
        <v>229.00895</v>
      </c>
      <c r="D93" s="61">
        <v>1424.03168</v>
      </c>
      <c r="E93" s="154"/>
      <c r="F93" s="179">
        <v>-823.5651600000001</v>
      </c>
      <c r="G93" s="179">
        <v>2604.89</v>
      </c>
      <c r="H93" s="179">
        <v>1781.3248399999998</v>
      </c>
      <c r="I93" s="201"/>
      <c r="J93" s="179">
        <v>1424.03168</v>
      </c>
      <c r="K93" s="179">
        <v>1781.3248399999998</v>
      </c>
      <c r="L93" s="179">
        <v>-357.2931599999997</v>
      </c>
      <c r="M93" s="97"/>
      <c r="N93" s="97"/>
      <c r="O93" s="97"/>
    </row>
    <row r="94" spans="1:15" s="10" customFormat="1" ht="13.5">
      <c r="A94" s="60" t="s">
        <v>80</v>
      </c>
      <c r="B94" s="61">
        <v>3823.9731</v>
      </c>
      <c r="C94" s="61">
        <v>696.0759499999999</v>
      </c>
      <c r="D94" s="61">
        <v>3127.8971500000002</v>
      </c>
      <c r="E94" s="154"/>
      <c r="F94" s="179">
        <v>-1280.5947799999994</v>
      </c>
      <c r="G94" s="179">
        <v>2088.93215</v>
      </c>
      <c r="H94" s="179">
        <v>808.3373700000006</v>
      </c>
      <c r="I94" s="201"/>
      <c r="J94" s="179">
        <v>3127.8971500000002</v>
      </c>
      <c r="K94" s="179">
        <v>808.3373700000006</v>
      </c>
      <c r="L94" s="179">
        <v>2319.5597799999996</v>
      </c>
      <c r="M94" s="97"/>
      <c r="N94" s="97"/>
      <c r="O94" s="97"/>
    </row>
    <row r="95" spans="1:15" s="10" customFormat="1" ht="13.5">
      <c r="A95" s="60" t="s">
        <v>81</v>
      </c>
      <c r="B95" s="61">
        <v>730.7209499999999</v>
      </c>
      <c r="C95" s="61">
        <v>297.88059999999996</v>
      </c>
      <c r="D95" s="61">
        <v>432.84034999999994</v>
      </c>
      <c r="E95" s="154"/>
      <c r="F95" s="179">
        <v>109.76686999999947</v>
      </c>
      <c r="G95" s="179">
        <v>1028.43525</v>
      </c>
      <c r="H95" s="179">
        <v>1138.2021199999995</v>
      </c>
      <c r="I95" s="201"/>
      <c r="J95" s="179">
        <v>432.84034999999994</v>
      </c>
      <c r="K95" s="179">
        <v>1138.2021199999995</v>
      </c>
      <c r="L95" s="179">
        <v>-705.3617699999995</v>
      </c>
      <c r="M95" s="97"/>
      <c r="N95" s="97"/>
      <c r="O95" s="97"/>
    </row>
    <row r="96" spans="1:15" s="10" customFormat="1" ht="13.5">
      <c r="A96" s="60" t="s">
        <v>95</v>
      </c>
      <c r="B96" s="61">
        <v>1875.23849</v>
      </c>
      <c r="C96" s="61">
        <v>286.39665</v>
      </c>
      <c r="D96" s="61">
        <v>1588.84184</v>
      </c>
      <c r="E96" s="154"/>
      <c r="F96" s="179">
        <v>102.45600000000195</v>
      </c>
      <c r="G96" s="179">
        <v>1190.84184</v>
      </c>
      <c r="H96" s="179">
        <v>1293.297840000002</v>
      </c>
      <c r="I96" s="201"/>
      <c r="J96" s="179">
        <v>1588.84184</v>
      </c>
      <c r="K96" s="179">
        <v>1293.297840000002</v>
      </c>
      <c r="L96" s="179">
        <v>295.54399999999805</v>
      </c>
      <c r="M96" s="97"/>
      <c r="N96" s="97"/>
      <c r="O96" s="97"/>
    </row>
    <row r="97" spans="1:15" s="10" customFormat="1" ht="13.5">
      <c r="A97" s="60" t="s">
        <v>83</v>
      </c>
      <c r="B97" s="61">
        <v>1017.58815</v>
      </c>
      <c r="C97" s="61">
        <v>547.9226</v>
      </c>
      <c r="D97" s="61">
        <v>469.66555000000005</v>
      </c>
      <c r="E97" s="154"/>
      <c r="F97" s="179">
        <v>-41.845470000000205</v>
      </c>
      <c r="G97" s="179">
        <v>791.7437</v>
      </c>
      <c r="H97" s="179">
        <v>749.8982299999998</v>
      </c>
      <c r="I97" s="201"/>
      <c r="J97" s="179">
        <v>469.66555000000005</v>
      </c>
      <c r="K97" s="179">
        <v>749.8982299999998</v>
      </c>
      <c r="L97" s="179">
        <v>-280.23267999999973</v>
      </c>
      <c r="M97" s="97"/>
      <c r="N97" s="97"/>
      <c r="O97" s="97"/>
    </row>
    <row r="98" spans="1:15" s="10" customFormat="1" ht="13.5">
      <c r="A98" s="60" t="s">
        <v>169</v>
      </c>
      <c r="B98" s="61">
        <v>594.8938</v>
      </c>
      <c r="C98" s="61">
        <v>177.95879000000002</v>
      </c>
      <c r="D98" s="61">
        <v>416.93501000000003</v>
      </c>
      <c r="E98" s="154"/>
      <c r="F98" s="179">
        <v>2.893250000000535</v>
      </c>
      <c r="G98" s="179">
        <v>466.93501000000003</v>
      </c>
      <c r="H98" s="179">
        <v>469.82826000000057</v>
      </c>
      <c r="I98" s="201"/>
      <c r="J98" s="179">
        <v>416.93501000000003</v>
      </c>
      <c r="K98" s="179">
        <v>469.82826000000057</v>
      </c>
      <c r="L98" s="179">
        <v>-52.893250000000535</v>
      </c>
      <c r="M98" s="97"/>
      <c r="N98" s="97"/>
      <c r="O98" s="97"/>
    </row>
    <row r="99" spans="1:15" s="10" customFormat="1" ht="13.5">
      <c r="A99" s="60" t="s">
        <v>170</v>
      </c>
      <c r="B99" s="61">
        <v>251.7104</v>
      </c>
      <c r="C99" s="61">
        <v>59.41705</v>
      </c>
      <c r="D99" s="61">
        <v>192.29334999999998</v>
      </c>
      <c r="E99" s="154"/>
      <c r="F99" s="179">
        <v>-319.5191399999994</v>
      </c>
      <c r="G99" s="179">
        <v>877.13835</v>
      </c>
      <c r="H99" s="179">
        <v>557.6192100000005</v>
      </c>
      <c r="I99" s="201"/>
      <c r="J99" s="179">
        <v>192.29334999999998</v>
      </c>
      <c r="K99" s="179">
        <v>557.6192100000005</v>
      </c>
      <c r="L99" s="179">
        <v>-365.32586000000055</v>
      </c>
      <c r="M99" s="97"/>
      <c r="N99" s="97"/>
      <c r="O99" s="97"/>
    </row>
    <row r="100" spans="1:15" s="10" customFormat="1" ht="13.5">
      <c r="A100" s="60" t="s">
        <v>287</v>
      </c>
      <c r="B100" s="61">
        <v>286.88212</v>
      </c>
      <c r="C100" s="61">
        <v>0</v>
      </c>
      <c r="D100" s="61">
        <v>286.88212</v>
      </c>
      <c r="E100" s="154"/>
      <c r="F100" s="179">
        <v>74.44671000000108</v>
      </c>
      <c r="G100" s="179">
        <v>453.6</v>
      </c>
      <c r="H100" s="179">
        <v>528.0467100000011</v>
      </c>
      <c r="I100" s="202"/>
      <c r="J100" s="179">
        <v>286.88212</v>
      </c>
      <c r="K100" s="179">
        <v>528.0467100000011</v>
      </c>
      <c r="L100" s="179">
        <v>-241.1645900000011</v>
      </c>
      <c r="M100" s="97"/>
      <c r="N100" s="97"/>
      <c r="O100" s="97"/>
    </row>
    <row r="101" spans="1:15" s="64" customFormat="1" ht="22.5" customHeight="1">
      <c r="A101" s="120" t="s">
        <v>307</v>
      </c>
      <c r="B101" s="122">
        <f>SUM(B4:B100)</f>
        <v>205569.67020999987</v>
      </c>
      <c r="C101" s="122">
        <f aca="true" t="shared" si="0" ref="C101:L101">SUM(C4:C100)</f>
        <v>39103.17236999997</v>
      </c>
      <c r="D101" s="122">
        <f t="shared" si="0"/>
        <v>166466.49783999997</v>
      </c>
      <c r="E101" s="122"/>
      <c r="F101" s="122">
        <f t="shared" si="0"/>
        <v>-14088.475580000042</v>
      </c>
      <c r="G101" s="122">
        <f t="shared" si="0"/>
        <v>136076.66734999997</v>
      </c>
      <c r="H101" s="122">
        <f t="shared" si="0"/>
        <v>121988.19176999998</v>
      </c>
      <c r="I101" s="122"/>
      <c r="J101" s="122">
        <f t="shared" si="0"/>
        <v>166466.49783999997</v>
      </c>
      <c r="K101" s="122">
        <f t="shared" si="0"/>
        <v>121988.19176999998</v>
      </c>
      <c r="L101" s="122">
        <f t="shared" si="0"/>
        <v>44478.30607000001</v>
      </c>
      <c r="O101" s="97"/>
    </row>
    <row r="102" spans="1:15" s="10" customFormat="1" ht="18" customHeight="1">
      <c r="A102" s="102" t="s">
        <v>348</v>
      </c>
      <c r="B102" s="179">
        <v>4972.53453</v>
      </c>
      <c r="C102" s="179">
        <v>2275.40206</v>
      </c>
      <c r="D102" s="179">
        <v>2697.13247</v>
      </c>
      <c r="E102" s="200"/>
      <c r="F102" s="179">
        <v>76.90036000000146</v>
      </c>
      <c r="G102" s="179">
        <v>749.55011</v>
      </c>
      <c r="H102" s="179">
        <v>826.4504700000015</v>
      </c>
      <c r="I102" s="200"/>
      <c r="J102" s="179">
        <v>2697.13247</v>
      </c>
      <c r="K102" s="179">
        <f>H102</f>
        <v>826.4504700000015</v>
      </c>
      <c r="L102" s="179">
        <f>J102-K102</f>
        <v>1870.6819999999984</v>
      </c>
      <c r="M102" s="97"/>
      <c r="N102" s="97"/>
      <c r="O102" s="97"/>
    </row>
    <row r="103" spans="1:15" s="10" customFormat="1" ht="13.5">
      <c r="A103" s="102" t="s">
        <v>370</v>
      </c>
      <c r="B103" s="179">
        <v>1521.35595</v>
      </c>
      <c r="C103" s="179">
        <v>547.7492</v>
      </c>
      <c r="D103" s="179">
        <v>973.6067499999999</v>
      </c>
      <c r="E103" s="201"/>
      <c r="F103" s="179">
        <v>9.972780000003695</v>
      </c>
      <c r="G103" s="179">
        <v>1055.0046</v>
      </c>
      <c r="H103" s="179">
        <v>1064.9773800000037</v>
      </c>
      <c r="I103" s="201"/>
      <c r="J103" s="179">
        <v>973.6067499999999</v>
      </c>
      <c r="K103" s="179">
        <f aca="true" t="shared" si="1" ref="K103:K115">H103</f>
        <v>1064.9773800000037</v>
      </c>
      <c r="L103" s="179">
        <f aca="true" t="shared" si="2" ref="L103:L115">J103-K103</f>
        <v>-91.37063000000376</v>
      </c>
      <c r="M103" s="97"/>
      <c r="N103" s="97"/>
      <c r="O103" s="97"/>
    </row>
    <row r="104" spans="1:15" s="10" customFormat="1" ht="12.75" customHeight="1">
      <c r="A104" s="102" t="s">
        <v>315</v>
      </c>
      <c r="B104" s="179">
        <v>32761.15315</v>
      </c>
      <c r="C104" s="179">
        <v>5152.18354</v>
      </c>
      <c r="D104" s="179">
        <v>27608.96961</v>
      </c>
      <c r="E104" s="201"/>
      <c r="F104" s="179">
        <v>-6950.214769999991</v>
      </c>
      <c r="G104" s="179">
        <v>8057.01041</v>
      </c>
      <c r="H104" s="179">
        <v>1106.7956400000085</v>
      </c>
      <c r="I104" s="201"/>
      <c r="J104" s="179">
        <v>27608.96961</v>
      </c>
      <c r="K104" s="179">
        <f t="shared" si="1"/>
        <v>1106.7956400000085</v>
      </c>
      <c r="L104" s="179">
        <f t="shared" si="2"/>
        <v>26502.173969999993</v>
      </c>
      <c r="M104" s="97"/>
      <c r="N104" s="97"/>
      <c r="O104" s="97"/>
    </row>
    <row r="105" spans="1:15" s="10" customFormat="1" ht="13.5">
      <c r="A105" s="102" t="s">
        <v>350</v>
      </c>
      <c r="B105" s="179">
        <v>6850.942230000001</v>
      </c>
      <c r="C105" s="179">
        <v>432.52135</v>
      </c>
      <c r="D105" s="179">
        <v>6418.420880000001</v>
      </c>
      <c r="E105" s="201"/>
      <c r="F105" s="179">
        <v>1813.7074499999999</v>
      </c>
      <c r="G105" s="179">
        <v>594.42462</v>
      </c>
      <c r="H105" s="179">
        <v>2408.1320699999997</v>
      </c>
      <c r="I105" s="201"/>
      <c r="J105" s="179">
        <v>6418.420880000001</v>
      </c>
      <c r="K105" s="179">
        <f t="shared" si="1"/>
        <v>2408.1320699999997</v>
      </c>
      <c r="L105" s="179">
        <f t="shared" si="2"/>
        <v>4010.288810000001</v>
      </c>
      <c r="M105" s="97"/>
      <c r="N105" s="97"/>
      <c r="O105" s="97"/>
    </row>
    <row r="106" spans="1:15" s="10" customFormat="1" ht="13.5">
      <c r="A106" s="159" t="s">
        <v>371</v>
      </c>
      <c r="B106" s="179">
        <v>5564.307650000001</v>
      </c>
      <c r="C106" s="179">
        <v>549.72925</v>
      </c>
      <c r="D106" s="179">
        <v>5014.5784</v>
      </c>
      <c r="E106" s="201"/>
      <c r="F106" s="179">
        <v>-932.9002799999998</v>
      </c>
      <c r="G106" s="179">
        <v>758.2521</v>
      </c>
      <c r="H106" s="179">
        <v>-174.6481799999998</v>
      </c>
      <c r="I106" s="201"/>
      <c r="J106" s="179">
        <v>5014.5784</v>
      </c>
      <c r="K106" s="179">
        <f t="shared" si="1"/>
        <v>-174.6481799999998</v>
      </c>
      <c r="L106" s="179">
        <f t="shared" si="2"/>
        <v>5189.2265800000005</v>
      </c>
      <c r="M106" s="97"/>
      <c r="N106" s="97"/>
      <c r="O106" s="97"/>
    </row>
    <row r="107" spans="1:15" s="10" customFormat="1" ht="13.5">
      <c r="A107" s="102" t="s">
        <v>351</v>
      </c>
      <c r="B107" s="179">
        <v>6773.60521</v>
      </c>
      <c r="C107" s="179">
        <v>3050.30379</v>
      </c>
      <c r="D107" s="179">
        <v>3723.30142</v>
      </c>
      <c r="E107" s="201"/>
      <c r="F107" s="179">
        <v>-991.9721899999968</v>
      </c>
      <c r="G107" s="179">
        <v>2753.2966</v>
      </c>
      <c r="H107" s="179">
        <v>1761.3244100000034</v>
      </c>
      <c r="I107" s="201"/>
      <c r="J107" s="179">
        <v>3723.30142</v>
      </c>
      <c r="K107" s="179">
        <f t="shared" si="1"/>
        <v>1761.3244100000034</v>
      </c>
      <c r="L107" s="179">
        <f t="shared" si="2"/>
        <v>1961.9770099999964</v>
      </c>
      <c r="M107" s="97"/>
      <c r="N107" s="97"/>
      <c r="O107" s="97"/>
    </row>
    <row r="108" spans="1:15" s="10" customFormat="1" ht="13.5">
      <c r="A108" s="102" t="s">
        <v>352</v>
      </c>
      <c r="B108" s="179">
        <v>13235.57251</v>
      </c>
      <c r="C108" s="179">
        <v>2759.6537999999996</v>
      </c>
      <c r="D108" s="179">
        <v>10475.91871</v>
      </c>
      <c r="E108" s="201"/>
      <c r="F108" s="179">
        <v>-3820.9776500000007</v>
      </c>
      <c r="G108" s="179">
        <v>6586.799550000001</v>
      </c>
      <c r="H108" s="179">
        <v>2765.8219</v>
      </c>
      <c r="I108" s="201"/>
      <c r="J108" s="179">
        <v>10475.91871</v>
      </c>
      <c r="K108" s="179">
        <f t="shared" si="1"/>
        <v>2765.8219</v>
      </c>
      <c r="L108" s="179">
        <f t="shared" si="2"/>
        <v>7710.09681</v>
      </c>
      <c r="M108" s="97"/>
      <c r="N108" s="97"/>
      <c r="O108" s="97"/>
    </row>
    <row r="109" spans="1:15" s="10" customFormat="1" ht="13.5">
      <c r="A109" s="102" t="s">
        <v>353</v>
      </c>
      <c r="B109" s="179">
        <v>1819.0923</v>
      </c>
      <c r="C109" s="179">
        <v>44.304300000000005</v>
      </c>
      <c r="D109" s="179">
        <v>1774.788</v>
      </c>
      <c r="E109" s="201"/>
      <c r="F109" s="179">
        <v>-210.85429000000113</v>
      </c>
      <c r="G109" s="179">
        <v>814.00675</v>
      </c>
      <c r="H109" s="179">
        <v>603.1524599999989</v>
      </c>
      <c r="I109" s="201"/>
      <c r="J109" s="179">
        <v>1774.788</v>
      </c>
      <c r="K109" s="179">
        <f t="shared" si="1"/>
        <v>603.1524599999989</v>
      </c>
      <c r="L109" s="179">
        <f t="shared" si="2"/>
        <v>1171.6355400000011</v>
      </c>
      <c r="M109" s="97"/>
      <c r="N109" s="97"/>
      <c r="O109" s="97"/>
    </row>
    <row r="110" spans="1:15" s="10" customFormat="1" ht="13.5">
      <c r="A110" s="102" t="s">
        <v>354</v>
      </c>
      <c r="B110" s="179">
        <v>1140.11483</v>
      </c>
      <c r="C110" s="179">
        <v>70.338</v>
      </c>
      <c r="D110" s="179">
        <v>1069.77683</v>
      </c>
      <c r="E110" s="201"/>
      <c r="F110" s="179">
        <v>100.44408000000021</v>
      </c>
      <c r="G110" s="179">
        <v>224.46089999999998</v>
      </c>
      <c r="H110" s="179">
        <v>324.9049800000002</v>
      </c>
      <c r="I110" s="201"/>
      <c r="J110" s="179">
        <v>1069.77683</v>
      </c>
      <c r="K110" s="179">
        <f t="shared" si="1"/>
        <v>324.9049800000002</v>
      </c>
      <c r="L110" s="179">
        <f t="shared" si="2"/>
        <v>744.8718499999998</v>
      </c>
      <c r="M110" s="97"/>
      <c r="N110" s="97"/>
      <c r="O110" s="97"/>
    </row>
    <row r="111" spans="1:15" s="10" customFormat="1" ht="13.5">
      <c r="A111" s="102" t="s">
        <v>355</v>
      </c>
      <c r="B111" s="179">
        <v>2482.82002</v>
      </c>
      <c r="C111" s="179">
        <v>1227.52639</v>
      </c>
      <c r="D111" s="179">
        <v>1255.2936300000001</v>
      </c>
      <c r="E111" s="201"/>
      <c r="F111" s="179">
        <v>-297.26426999999876</v>
      </c>
      <c r="G111" s="179">
        <v>597.2045400000001</v>
      </c>
      <c r="H111" s="179">
        <v>299.9402700000013</v>
      </c>
      <c r="I111" s="201"/>
      <c r="J111" s="179">
        <v>1255.2936300000001</v>
      </c>
      <c r="K111" s="179">
        <f t="shared" si="1"/>
        <v>299.9402700000013</v>
      </c>
      <c r="L111" s="179">
        <f t="shared" si="2"/>
        <v>955.3533599999988</v>
      </c>
      <c r="M111" s="97"/>
      <c r="N111" s="97"/>
      <c r="O111" s="97"/>
    </row>
    <row r="112" spans="1:15" s="10" customFormat="1" ht="12.75" customHeight="1">
      <c r="A112" s="102" t="s">
        <v>308</v>
      </c>
      <c r="B112" s="179">
        <v>3122.88611</v>
      </c>
      <c r="C112" s="179">
        <v>230.16934</v>
      </c>
      <c r="D112" s="179">
        <v>2892.71677</v>
      </c>
      <c r="E112" s="201"/>
      <c r="F112" s="179">
        <v>-370.51272000000245</v>
      </c>
      <c r="G112" s="179">
        <v>1361.3628999999999</v>
      </c>
      <c r="H112" s="179">
        <v>990.8501799999974</v>
      </c>
      <c r="I112" s="201"/>
      <c r="J112" s="179">
        <v>2892.71677</v>
      </c>
      <c r="K112" s="179">
        <f t="shared" si="1"/>
        <v>990.8501799999974</v>
      </c>
      <c r="L112" s="179">
        <f t="shared" si="2"/>
        <v>1901.8665900000026</v>
      </c>
      <c r="M112" s="97"/>
      <c r="N112" s="97"/>
      <c r="O112" s="97"/>
    </row>
    <row r="113" spans="1:15" s="10" customFormat="1" ht="13.5">
      <c r="A113" s="102" t="s">
        <v>356</v>
      </c>
      <c r="B113" s="179">
        <v>1446.68558</v>
      </c>
      <c r="C113" s="179">
        <v>142.23128</v>
      </c>
      <c r="D113" s="179">
        <v>1304.4543</v>
      </c>
      <c r="E113" s="201"/>
      <c r="F113" s="179">
        <v>-584.2888400000011</v>
      </c>
      <c r="G113" s="179">
        <v>283.812</v>
      </c>
      <c r="H113" s="179">
        <v>-300.47684000000106</v>
      </c>
      <c r="I113" s="201"/>
      <c r="J113" s="179">
        <v>1304.4543</v>
      </c>
      <c r="K113" s="179">
        <f t="shared" si="1"/>
        <v>-300.47684000000106</v>
      </c>
      <c r="L113" s="179">
        <f t="shared" si="2"/>
        <v>1604.931140000001</v>
      </c>
      <c r="M113" s="97"/>
      <c r="N113" s="97"/>
      <c r="O113" s="97"/>
    </row>
    <row r="114" spans="1:15" s="10" customFormat="1" ht="13.5">
      <c r="A114" s="159" t="s">
        <v>372</v>
      </c>
      <c r="B114" s="179">
        <v>5057.74345</v>
      </c>
      <c r="C114" s="179">
        <v>753.96775</v>
      </c>
      <c r="D114" s="179">
        <v>4303.7757</v>
      </c>
      <c r="E114" s="201"/>
      <c r="F114" s="179">
        <v>-63.80873000000065</v>
      </c>
      <c r="G114" s="179">
        <v>457.94</v>
      </c>
      <c r="H114" s="179">
        <v>394.13126999999935</v>
      </c>
      <c r="I114" s="201"/>
      <c r="J114" s="179">
        <v>4303.7757</v>
      </c>
      <c r="K114" s="179">
        <f t="shared" si="1"/>
        <v>394.13126999999935</v>
      </c>
      <c r="L114" s="179">
        <f t="shared" si="2"/>
        <v>3909.6444300000007</v>
      </c>
      <c r="M114" s="97"/>
      <c r="N114" s="97"/>
      <c r="O114" s="97"/>
    </row>
    <row r="115" spans="1:15" s="10" customFormat="1" ht="13.5" customHeight="1">
      <c r="A115" s="102" t="s">
        <v>349</v>
      </c>
      <c r="B115" s="179">
        <v>2942.3125</v>
      </c>
      <c r="C115" s="179">
        <v>1184.8235</v>
      </c>
      <c r="D115" s="179">
        <v>1757.489</v>
      </c>
      <c r="E115" s="202"/>
      <c r="F115" s="179">
        <v>266.1300599999995</v>
      </c>
      <c r="G115" s="179">
        <v>10050.44092</v>
      </c>
      <c r="H115" s="179">
        <v>10316.570979999999</v>
      </c>
      <c r="I115" s="202"/>
      <c r="J115" s="179">
        <v>1757.489</v>
      </c>
      <c r="K115" s="179">
        <f t="shared" si="1"/>
        <v>10316.570979999999</v>
      </c>
      <c r="L115" s="179">
        <f t="shared" si="2"/>
        <v>-8559.081979999999</v>
      </c>
      <c r="M115" s="97"/>
      <c r="N115" s="97"/>
      <c r="O115" s="97"/>
    </row>
    <row r="116" spans="1:15" s="64" customFormat="1" ht="22.5" customHeight="1">
      <c r="A116" s="120" t="s">
        <v>364</v>
      </c>
      <c r="B116" s="122">
        <f>SUM(B102:B115)</f>
        <v>89691.12602000003</v>
      </c>
      <c r="C116" s="122">
        <f aca="true" t="shared" si="3" ref="C116:L116">SUM(C102:C115)</f>
        <v>18420.90355</v>
      </c>
      <c r="D116" s="122">
        <f t="shared" si="3"/>
        <v>71270.22247</v>
      </c>
      <c r="E116" s="122"/>
      <c r="F116" s="122">
        <f t="shared" si="3"/>
        <v>-11955.639009999988</v>
      </c>
      <c r="G116" s="122">
        <f t="shared" si="3"/>
        <v>34343.566</v>
      </c>
      <c r="H116" s="122">
        <f t="shared" si="3"/>
        <v>22387.926990000007</v>
      </c>
      <c r="I116" s="122"/>
      <c r="J116" s="122">
        <f t="shared" si="3"/>
        <v>71270.22247</v>
      </c>
      <c r="K116" s="122">
        <f t="shared" si="3"/>
        <v>22387.926990000007</v>
      </c>
      <c r="L116" s="122">
        <f t="shared" si="3"/>
        <v>48882.29548</v>
      </c>
      <c r="O116" s="97"/>
    </row>
    <row r="117" spans="1:15" s="65" customFormat="1" ht="22.5" customHeight="1">
      <c r="A117" s="9" t="s">
        <v>10</v>
      </c>
      <c r="B117" s="59">
        <f>B101+B116</f>
        <v>295260.79622999986</v>
      </c>
      <c r="C117" s="59">
        <f aca="true" t="shared" si="4" ref="C117:L117">C101+C116</f>
        <v>57524.075919999974</v>
      </c>
      <c r="D117" s="59">
        <f t="shared" si="4"/>
        <v>237736.72030999995</v>
      </c>
      <c r="E117" s="59"/>
      <c r="F117" s="59">
        <f t="shared" si="4"/>
        <v>-26044.11459000003</v>
      </c>
      <c r="G117" s="59">
        <f t="shared" si="4"/>
        <v>170420.23334999997</v>
      </c>
      <c r="H117" s="59">
        <f t="shared" si="4"/>
        <v>144376.11875999998</v>
      </c>
      <c r="I117" s="59"/>
      <c r="J117" s="59">
        <f t="shared" si="4"/>
        <v>237736.72030999995</v>
      </c>
      <c r="K117" s="59">
        <f t="shared" si="4"/>
        <v>144376.11875999998</v>
      </c>
      <c r="L117" s="59">
        <f t="shared" si="4"/>
        <v>93360.60155000002</v>
      </c>
      <c r="O117" s="187"/>
    </row>
    <row r="118" spans="1:12" ht="22.5" customHeight="1">
      <c r="A118" s="88" t="s">
        <v>171</v>
      </c>
      <c r="E118" s="30"/>
      <c r="L118" s="71"/>
    </row>
    <row r="119" spans="11:12" s="108" customFormat="1" ht="6.75" customHeight="1">
      <c r="K119" s="110"/>
      <c r="L119" s="110"/>
    </row>
    <row r="120" spans="1:11" s="108" customFormat="1" ht="11.25" customHeight="1">
      <c r="A120" s="108" t="s">
        <v>309</v>
      </c>
      <c r="K120" s="110"/>
    </row>
    <row r="121" s="108" customFormat="1" ht="6.75" customHeight="1">
      <c r="K121" s="110"/>
    </row>
    <row r="122" spans="1:11" s="108" customFormat="1" ht="10.5" customHeight="1">
      <c r="A122" s="116" t="s">
        <v>339</v>
      </c>
      <c r="K122" s="110"/>
    </row>
    <row r="123" spans="1:11" s="10" customFormat="1" ht="10.5" customHeight="1">
      <c r="A123" s="117" t="s">
        <v>319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</row>
    <row r="124" spans="2:12" ht="13.5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</row>
  </sheetData>
  <sheetProtection/>
  <mergeCells count="3">
    <mergeCell ref="B2:D2"/>
    <mergeCell ref="F2:H2"/>
    <mergeCell ref="J2:L2"/>
  </mergeCells>
  <printOptions/>
  <pageMargins left="0.5905511811023623" right="0.3937007874015748" top="0.5118110236220472" bottom="0.4724409448818898" header="0.4724409448818898" footer="0.2755905511811024"/>
  <pageSetup firstPageNumber="20" useFirstPageNumber="1" horizontalDpi="600" verticalDpi="600" orientation="portrait" paperSize="9" r:id="rId1"/>
  <headerFooter alignWithMargins="0">
    <oddFooter>&amp;C&amp;8-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7"/>
  <sheetViews>
    <sheetView zoomScale="150" zoomScaleNormal="150" zoomScalePageLayoutView="0" workbookViewId="0" topLeftCell="A1">
      <pane ySplit="2" topLeftCell="A105" activePane="bottomLeft" state="frozen"/>
      <selection pane="topLeft" activeCell="A2" sqref="A2"/>
      <selection pane="bottomLeft" activeCell="A115" sqref="A115"/>
    </sheetView>
  </sheetViews>
  <sheetFormatPr defaultColWidth="9.33203125" defaultRowHeight="12.75"/>
  <cols>
    <col min="1" max="1" width="20.16015625" style="30" customWidth="1"/>
    <col min="2" max="3" width="7.83203125" style="21" customWidth="1"/>
    <col min="4" max="4" width="7" style="21" customWidth="1"/>
    <col min="5" max="5" width="6.16015625" style="21" customWidth="1"/>
    <col min="6" max="6" width="7" style="21" customWidth="1"/>
    <col min="7" max="7" width="8" style="72" customWidth="1"/>
    <col min="8" max="9" width="7.33203125" style="21" customWidth="1"/>
    <col min="10" max="10" width="6.66015625" style="21" customWidth="1"/>
    <col min="11" max="12" width="6.5" style="21" customWidth="1"/>
    <col min="13" max="13" width="7" style="21" customWidth="1"/>
    <col min="14" max="14" width="8.16015625" style="81" customWidth="1"/>
    <col min="15" max="16384" width="9.33203125" style="21" customWidth="1"/>
  </cols>
  <sheetData>
    <row r="1" spans="1:14" ht="21" customHeight="1">
      <c r="A1" s="19" t="s">
        <v>344</v>
      </c>
      <c r="B1" s="20"/>
      <c r="C1" s="20"/>
      <c r="D1" s="20"/>
      <c r="E1" s="20"/>
      <c r="F1" s="20"/>
      <c r="G1" s="70"/>
      <c r="H1" s="20"/>
      <c r="I1" s="20"/>
      <c r="J1" s="20"/>
      <c r="K1" s="20"/>
      <c r="L1" s="20"/>
      <c r="M1" s="20"/>
      <c r="N1" s="78"/>
    </row>
    <row r="2" spans="1:14" s="34" customFormat="1" ht="43.5" customHeight="1">
      <c r="A2" s="32"/>
      <c r="B2" s="33" t="s">
        <v>282</v>
      </c>
      <c r="C2" s="33" t="s">
        <v>297</v>
      </c>
      <c r="D2" s="33" t="s">
        <v>125</v>
      </c>
      <c r="E2" s="33" t="s">
        <v>280</v>
      </c>
      <c r="F2" s="33" t="s">
        <v>126</v>
      </c>
      <c r="G2" s="41" t="s">
        <v>102</v>
      </c>
      <c r="H2" s="33" t="s">
        <v>127</v>
      </c>
      <c r="I2" s="33" t="s">
        <v>128</v>
      </c>
      <c r="J2" s="33" t="s">
        <v>281</v>
      </c>
      <c r="K2" s="33" t="s">
        <v>129</v>
      </c>
      <c r="L2" s="33" t="s">
        <v>375</v>
      </c>
      <c r="M2" s="33" t="s">
        <v>130</v>
      </c>
      <c r="N2" s="79" t="s">
        <v>103</v>
      </c>
    </row>
    <row r="3" spans="1:14" s="10" customFormat="1" ht="13.5">
      <c r="A3" s="60" t="s">
        <v>162</v>
      </c>
      <c r="B3" s="188">
        <v>405.782</v>
      </c>
      <c r="C3" s="188">
        <v>0</v>
      </c>
      <c r="D3" s="188">
        <v>1098.1516000000001</v>
      </c>
      <c r="E3" s="188">
        <v>0</v>
      </c>
      <c r="F3" s="188">
        <v>53.8639</v>
      </c>
      <c r="G3" s="109">
        <f aca="true" t="shared" si="0" ref="G3:G54">SUM(B3:F3)</f>
        <v>1557.7975000000001</v>
      </c>
      <c r="H3" s="188">
        <v>0</v>
      </c>
      <c r="I3" s="188">
        <v>130.87305</v>
      </c>
      <c r="J3" s="117">
        <v>0</v>
      </c>
      <c r="K3" s="189">
        <v>0</v>
      </c>
      <c r="L3" s="190">
        <v>0</v>
      </c>
      <c r="M3" s="191">
        <v>31.06239</v>
      </c>
      <c r="N3" s="175">
        <f aca="true" t="shared" si="1" ref="N3:N54">SUM(H3:M3)</f>
        <v>161.93544</v>
      </c>
    </row>
    <row r="4" spans="1:14" s="10" customFormat="1" ht="13.5">
      <c r="A4" s="60" t="s">
        <v>31</v>
      </c>
      <c r="B4" s="109">
        <v>4565.6918</v>
      </c>
      <c r="C4" s="109">
        <v>0</v>
      </c>
      <c r="D4" s="109">
        <v>0</v>
      </c>
      <c r="E4" s="109">
        <v>0</v>
      </c>
      <c r="F4" s="188">
        <v>30.928</v>
      </c>
      <c r="G4" s="109">
        <f t="shared" si="0"/>
        <v>4596.6197999999995</v>
      </c>
      <c r="H4" s="109">
        <v>0</v>
      </c>
      <c r="I4" s="109">
        <v>0</v>
      </c>
      <c r="J4" s="192">
        <v>0</v>
      </c>
      <c r="K4" s="175">
        <v>0</v>
      </c>
      <c r="L4" s="175">
        <v>0</v>
      </c>
      <c r="M4" s="175">
        <v>191.8</v>
      </c>
      <c r="N4" s="175">
        <f t="shared" si="1"/>
        <v>191.8</v>
      </c>
    </row>
    <row r="5" spans="1:14" s="10" customFormat="1" ht="13.5">
      <c r="A5" s="60" t="s">
        <v>163</v>
      </c>
      <c r="B5" s="109">
        <v>2059.09424</v>
      </c>
      <c r="C5" s="109">
        <v>0</v>
      </c>
      <c r="D5" s="109">
        <v>551.33165</v>
      </c>
      <c r="E5" s="109">
        <v>0</v>
      </c>
      <c r="F5" s="188">
        <v>57.935449999999996</v>
      </c>
      <c r="G5" s="109">
        <f t="shared" si="0"/>
        <v>2668.36134</v>
      </c>
      <c r="H5" s="109">
        <v>0</v>
      </c>
      <c r="I5" s="109">
        <v>0</v>
      </c>
      <c r="J5" s="192">
        <v>0</v>
      </c>
      <c r="K5" s="175">
        <v>0</v>
      </c>
      <c r="L5" s="175">
        <v>0</v>
      </c>
      <c r="M5" s="175">
        <v>80.13745</v>
      </c>
      <c r="N5" s="175">
        <f t="shared" si="1"/>
        <v>80.13745</v>
      </c>
    </row>
    <row r="6" spans="1:14" s="10" customFormat="1" ht="13.5">
      <c r="A6" s="60" t="s">
        <v>32</v>
      </c>
      <c r="B6" s="109">
        <v>497.67134999999996</v>
      </c>
      <c r="C6" s="109">
        <v>0</v>
      </c>
      <c r="D6" s="109">
        <v>5.4</v>
      </c>
      <c r="E6" s="109">
        <v>0</v>
      </c>
      <c r="F6" s="188">
        <v>0</v>
      </c>
      <c r="G6" s="109">
        <f t="shared" si="0"/>
        <v>503.07134999999994</v>
      </c>
      <c r="H6" s="109">
        <v>0</v>
      </c>
      <c r="I6" s="109">
        <v>42.778949999999995</v>
      </c>
      <c r="J6" s="192">
        <v>0</v>
      </c>
      <c r="K6" s="175">
        <v>0</v>
      </c>
      <c r="L6" s="175">
        <v>0</v>
      </c>
      <c r="M6" s="175">
        <v>0</v>
      </c>
      <c r="N6" s="175">
        <f t="shared" si="1"/>
        <v>42.778949999999995</v>
      </c>
    </row>
    <row r="7" spans="1:14" s="10" customFormat="1" ht="13.5">
      <c r="A7" s="60" t="s">
        <v>33</v>
      </c>
      <c r="B7" s="109">
        <v>2328.28878</v>
      </c>
      <c r="C7" s="109">
        <v>0</v>
      </c>
      <c r="D7" s="109">
        <v>355.649</v>
      </c>
      <c r="E7" s="109">
        <v>50</v>
      </c>
      <c r="F7" s="188">
        <v>107.893</v>
      </c>
      <c r="G7" s="109">
        <f t="shared" si="0"/>
        <v>2841.83078</v>
      </c>
      <c r="H7" s="109">
        <v>0</v>
      </c>
      <c r="I7" s="109">
        <v>100.98910000000001</v>
      </c>
      <c r="J7" s="192">
        <v>0</v>
      </c>
      <c r="K7" s="175">
        <v>0</v>
      </c>
      <c r="L7" s="175">
        <v>0</v>
      </c>
      <c r="M7" s="175">
        <v>242.82155</v>
      </c>
      <c r="N7" s="175">
        <f t="shared" si="1"/>
        <v>343.81065</v>
      </c>
    </row>
    <row r="8" spans="1:14" s="10" customFormat="1" ht="13.5">
      <c r="A8" s="60" t="s">
        <v>34</v>
      </c>
      <c r="B8" s="109">
        <v>484.98429999999996</v>
      </c>
      <c r="C8" s="109">
        <v>0</v>
      </c>
      <c r="D8" s="109">
        <v>22.6452</v>
      </c>
      <c r="E8" s="109">
        <v>0</v>
      </c>
      <c r="F8" s="188">
        <v>5.39925</v>
      </c>
      <c r="G8" s="109">
        <f t="shared" si="0"/>
        <v>513.02875</v>
      </c>
      <c r="H8" s="109">
        <v>0</v>
      </c>
      <c r="I8" s="109">
        <v>20.9</v>
      </c>
      <c r="J8" s="192">
        <v>0</v>
      </c>
      <c r="K8" s="175">
        <v>0</v>
      </c>
      <c r="L8" s="175">
        <v>0</v>
      </c>
      <c r="M8" s="175">
        <v>89.7538</v>
      </c>
      <c r="N8" s="175">
        <f t="shared" si="1"/>
        <v>110.65379999999999</v>
      </c>
    </row>
    <row r="9" spans="1:14" s="10" customFormat="1" ht="13.5">
      <c r="A9" s="60" t="s">
        <v>35</v>
      </c>
      <c r="B9" s="109">
        <v>3322.7765099999997</v>
      </c>
      <c r="C9" s="109">
        <v>0</v>
      </c>
      <c r="D9" s="109">
        <v>569.3146999999999</v>
      </c>
      <c r="E9" s="109">
        <v>0</v>
      </c>
      <c r="F9" s="188">
        <v>64.9533</v>
      </c>
      <c r="G9" s="109">
        <f t="shared" si="0"/>
        <v>3957.0445099999997</v>
      </c>
      <c r="H9" s="109">
        <v>0</v>
      </c>
      <c r="I9" s="109">
        <v>20</v>
      </c>
      <c r="J9" s="192">
        <v>12</v>
      </c>
      <c r="K9" s="175">
        <v>0</v>
      </c>
      <c r="L9" s="175">
        <v>0</v>
      </c>
      <c r="M9" s="175">
        <v>113.12615</v>
      </c>
      <c r="N9" s="175">
        <f t="shared" si="1"/>
        <v>145.12615</v>
      </c>
    </row>
    <row r="10" spans="1:14" s="10" customFormat="1" ht="13.5">
      <c r="A10" s="60" t="s">
        <v>36</v>
      </c>
      <c r="B10" s="109">
        <v>0</v>
      </c>
      <c r="C10" s="109">
        <v>0</v>
      </c>
      <c r="D10" s="109">
        <v>4.86</v>
      </c>
      <c r="E10" s="109">
        <v>0</v>
      </c>
      <c r="F10" s="188">
        <v>0</v>
      </c>
      <c r="G10" s="109">
        <f t="shared" si="0"/>
        <v>4.86</v>
      </c>
      <c r="H10" s="109">
        <v>0</v>
      </c>
      <c r="I10" s="109">
        <v>0</v>
      </c>
      <c r="J10" s="192">
        <v>0</v>
      </c>
      <c r="K10" s="175">
        <v>0</v>
      </c>
      <c r="L10" s="175">
        <v>0</v>
      </c>
      <c r="M10" s="175">
        <v>0</v>
      </c>
      <c r="N10" s="175">
        <f t="shared" si="1"/>
        <v>0</v>
      </c>
    </row>
    <row r="11" spans="1:14" s="10" customFormat="1" ht="13.5">
      <c r="A11" s="103" t="s">
        <v>292</v>
      </c>
      <c r="B11" s="109">
        <v>1554.0376899999999</v>
      </c>
      <c r="C11" s="109">
        <v>0</v>
      </c>
      <c r="D11" s="109">
        <v>42.7399</v>
      </c>
      <c r="E11" s="109">
        <v>0</v>
      </c>
      <c r="F11" s="188">
        <v>46.136449999999996</v>
      </c>
      <c r="G11" s="109">
        <f t="shared" si="0"/>
        <v>1642.9140399999999</v>
      </c>
      <c r="H11" s="109">
        <v>0</v>
      </c>
      <c r="I11" s="109">
        <v>84.49430000000001</v>
      </c>
      <c r="J11" s="192">
        <v>0</v>
      </c>
      <c r="K11" s="175">
        <v>0</v>
      </c>
      <c r="L11" s="175">
        <v>0</v>
      </c>
      <c r="M11" s="175">
        <v>399.81692</v>
      </c>
      <c r="N11" s="175">
        <f t="shared" si="1"/>
        <v>484.31122</v>
      </c>
    </row>
    <row r="12" spans="1:14" s="10" customFormat="1" ht="13.5">
      <c r="A12" s="60" t="s">
        <v>164</v>
      </c>
      <c r="B12" s="109">
        <v>3637.02131</v>
      </c>
      <c r="C12" s="109">
        <v>0</v>
      </c>
      <c r="D12" s="109">
        <v>245.50005</v>
      </c>
      <c r="E12" s="109">
        <v>0</v>
      </c>
      <c r="F12" s="188">
        <v>67.2575</v>
      </c>
      <c r="G12" s="109">
        <f t="shared" si="0"/>
        <v>3949.7788600000003</v>
      </c>
      <c r="H12" s="109">
        <v>0</v>
      </c>
      <c r="I12" s="109">
        <v>0</v>
      </c>
      <c r="J12" s="192">
        <v>0</v>
      </c>
      <c r="K12" s="175">
        <v>0</v>
      </c>
      <c r="L12" s="175">
        <v>0</v>
      </c>
      <c r="M12" s="175">
        <v>31.4605</v>
      </c>
      <c r="N12" s="175">
        <f t="shared" si="1"/>
        <v>31.4605</v>
      </c>
    </row>
    <row r="13" spans="1:14" s="10" customFormat="1" ht="13.5">
      <c r="A13" s="60" t="s">
        <v>37</v>
      </c>
      <c r="B13" s="109">
        <v>63.208</v>
      </c>
      <c r="C13" s="109">
        <v>0</v>
      </c>
      <c r="D13" s="109">
        <v>66.64</v>
      </c>
      <c r="E13" s="109">
        <v>0</v>
      </c>
      <c r="F13" s="188">
        <v>0</v>
      </c>
      <c r="G13" s="109">
        <f t="shared" si="0"/>
        <v>129.848</v>
      </c>
      <c r="H13" s="109">
        <v>0</v>
      </c>
      <c r="I13" s="109">
        <v>0</v>
      </c>
      <c r="J13" s="192">
        <v>0</v>
      </c>
      <c r="K13" s="175">
        <v>0</v>
      </c>
      <c r="L13" s="175">
        <v>0</v>
      </c>
      <c r="M13" s="175">
        <v>1.3125499999999999</v>
      </c>
      <c r="N13" s="175">
        <f t="shared" si="1"/>
        <v>1.3125499999999999</v>
      </c>
    </row>
    <row r="14" spans="1:14" s="10" customFormat="1" ht="13.5">
      <c r="A14" s="102" t="s">
        <v>295</v>
      </c>
      <c r="B14" s="109">
        <v>464.8963</v>
      </c>
      <c r="C14" s="109">
        <v>0</v>
      </c>
      <c r="D14" s="109">
        <v>0</v>
      </c>
      <c r="E14" s="109">
        <v>0</v>
      </c>
      <c r="F14" s="188">
        <v>0</v>
      </c>
      <c r="G14" s="109">
        <f t="shared" si="0"/>
        <v>464.8963</v>
      </c>
      <c r="H14" s="109">
        <v>0</v>
      </c>
      <c r="I14" s="109">
        <v>0</v>
      </c>
      <c r="J14" s="192">
        <v>0</v>
      </c>
      <c r="K14" s="175">
        <v>0</v>
      </c>
      <c r="L14" s="175">
        <v>0</v>
      </c>
      <c r="M14" s="175">
        <v>0</v>
      </c>
      <c r="N14" s="175">
        <f t="shared" si="1"/>
        <v>0</v>
      </c>
    </row>
    <row r="15" spans="1:14" s="10" customFormat="1" ht="13.5">
      <c r="A15" s="60" t="s">
        <v>92</v>
      </c>
      <c r="B15" s="109">
        <v>3319.51173</v>
      </c>
      <c r="C15" s="109">
        <v>0</v>
      </c>
      <c r="D15" s="109">
        <v>68.2</v>
      </c>
      <c r="E15" s="109">
        <v>0</v>
      </c>
      <c r="F15" s="188">
        <v>137.72241</v>
      </c>
      <c r="G15" s="109">
        <f t="shared" si="0"/>
        <v>3525.43414</v>
      </c>
      <c r="H15" s="109">
        <v>0</v>
      </c>
      <c r="I15" s="109">
        <v>154.01053</v>
      </c>
      <c r="J15" s="192">
        <v>0</v>
      </c>
      <c r="K15" s="175">
        <v>12</v>
      </c>
      <c r="L15" s="175">
        <v>0</v>
      </c>
      <c r="M15" s="175">
        <v>1001.06745</v>
      </c>
      <c r="N15" s="175">
        <f t="shared" si="1"/>
        <v>1167.07798</v>
      </c>
    </row>
    <row r="16" spans="1:14" s="10" customFormat="1" ht="13.5">
      <c r="A16" s="60" t="s">
        <v>38</v>
      </c>
      <c r="B16" s="109">
        <v>2883.9711</v>
      </c>
      <c r="C16" s="109">
        <v>10</v>
      </c>
      <c r="D16" s="109">
        <v>252.17762</v>
      </c>
      <c r="E16" s="109">
        <v>0</v>
      </c>
      <c r="F16" s="188">
        <v>2</v>
      </c>
      <c r="G16" s="109">
        <f t="shared" si="0"/>
        <v>3148.14872</v>
      </c>
      <c r="H16" s="109">
        <v>0</v>
      </c>
      <c r="I16" s="109">
        <v>44.7265</v>
      </c>
      <c r="J16" s="192">
        <v>0.5</v>
      </c>
      <c r="K16" s="175">
        <v>0</v>
      </c>
      <c r="L16" s="175">
        <v>0</v>
      </c>
      <c r="M16" s="175">
        <v>438.9868</v>
      </c>
      <c r="N16" s="175">
        <f t="shared" si="1"/>
        <v>484.2133</v>
      </c>
    </row>
    <row r="17" spans="1:14" s="10" customFormat="1" ht="13.5">
      <c r="A17" s="60" t="s">
        <v>277</v>
      </c>
      <c r="B17" s="109">
        <v>268.21445</v>
      </c>
      <c r="C17" s="109">
        <v>0</v>
      </c>
      <c r="D17" s="109">
        <v>15.725</v>
      </c>
      <c r="E17" s="109">
        <v>0</v>
      </c>
      <c r="F17" s="188">
        <v>5.4378</v>
      </c>
      <c r="G17" s="109">
        <f t="shared" si="0"/>
        <v>289.37725</v>
      </c>
      <c r="H17" s="109">
        <v>0</v>
      </c>
      <c r="I17" s="109">
        <v>43.8355</v>
      </c>
      <c r="J17" s="192">
        <v>0</v>
      </c>
      <c r="K17" s="175">
        <v>0</v>
      </c>
      <c r="L17" s="175">
        <v>0</v>
      </c>
      <c r="M17" s="175">
        <v>0</v>
      </c>
      <c r="N17" s="175">
        <f t="shared" si="1"/>
        <v>43.8355</v>
      </c>
    </row>
    <row r="18" spans="1:14" s="10" customFormat="1" ht="13.5">
      <c r="A18" s="102" t="s">
        <v>291</v>
      </c>
      <c r="B18" s="109">
        <v>3926.52523</v>
      </c>
      <c r="C18" s="109">
        <v>0</v>
      </c>
      <c r="D18" s="109">
        <v>60.271800000000006</v>
      </c>
      <c r="E18" s="109">
        <v>0</v>
      </c>
      <c r="F18" s="188">
        <v>0</v>
      </c>
      <c r="G18" s="109">
        <f t="shared" si="0"/>
        <v>3986.79703</v>
      </c>
      <c r="H18" s="109">
        <v>3.307</v>
      </c>
      <c r="I18" s="109">
        <v>285.29855</v>
      </c>
      <c r="J18" s="192">
        <v>0</v>
      </c>
      <c r="K18" s="175">
        <v>0</v>
      </c>
      <c r="L18" s="175">
        <v>0</v>
      </c>
      <c r="M18" s="175">
        <v>1156.258</v>
      </c>
      <c r="N18" s="175">
        <f t="shared" si="1"/>
        <v>1444.86355</v>
      </c>
    </row>
    <row r="19" spans="1:14" s="10" customFormat="1" ht="13.5">
      <c r="A19" s="60" t="s">
        <v>39</v>
      </c>
      <c r="B19" s="109">
        <v>375.4991</v>
      </c>
      <c r="C19" s="109">
        <v>0</v>
      </c>
      <c r="D19" s="109">
        <v>8.38655</v>
      </c>
      <c r="E19" s="109">
        <v>0</v>
      </c>
      <c r="F19" s="188">
        <v>4.21105</v>
      </c>
      <c r="G19" s="109">
        <f t="shared" si="0"/>
        <v>388.0967</v>
      </c>
      <c r="H19" s="109">
        <v>0</v>
      </c>
      <c r="I19" s="109">
        <v>70.90975</v>
      </c>
      <c r="J19" s="192">
        <v>0</v>
      </c>
      <c r="K19" s="175">
        <v>0</v>
      </c>
      <c r="L19" s="175">
        <v>0</v>
      </c>
      <c r="M19" s="175">
        <v>93.40214999999999</v>
      </c>
      <c r="N19" s="175">
        <f t="shared" si="1"/>
        <v>164.31189999999998</v>
      </c>
    </row>
    <row r="20" spans="1:14" s="10" customFormat="1" ht="13.5">
      <c r="A20" s="60" t="s">
        <v>152</v>
      </c>
      <c r="B20" s="109">
        <v>33.53</v>
      </c>
      <c r="C20" s="109">
        <v>0</v>
      </c>
      <c r="D20" s="109">
        <v>0</v>
      </c>
      <c r="E20" s="109">
        <v>0</v>
      </c>
      <c r="F20" s="188">
        <v>15.198</v>
      </c>
      <c r="G20" s="109">
        <f t="shared" si="0"/>
        <v>48.728</v>
      </c>
      <c r="H20" s="109">
        <v>0</v>
      </c>
      <c r="I20" s="109">
        <v>0</v>
      </c>
      <c r="J20" s="192">
        <v>0</v>
      </c>
      <c r="K20" s="175">
        <v>0</v>
      </c>
      <c r="L20" s="175">
        <v>0</v>
      </c>
      <c r="M20" s="175">
        <v>13</v>
      </c>
      <c r="N20" s="175">
        <f t="shared" si="1"/>
        <v>13</v>
      </c>
    </row>
    <row r="21" spans="1:14" s="10" customFormat="1" ht="13.5">
      <c r="A21" s="60" t="s">
        <v>156</v>
      </c>
      <c r="B21" s="109">
        <v>2002.00257</v>
      </c>
      <c r="C21" s="109">
        <v>95.89995</v>
      </c>
      <c r="D21" s="109">
        <v>0</v>
      </c>
      <c r="E21" s="109">
        <v>0</v>
      </c>
      <c r="F21" s="188">
        <v>1.6</v>
      </c>
      <c r="G21" s="109">
        <f t="shared" si="0"/>
        <v>2099.50252</v>
      </c>
      <c r="H21" s="109">
        <v>0</v>
      </c>
      <c r="I21" s="109">
        <v>31.851</v>
      </c>
      <c r="J21" s="192">
        <v>0</v>
      </c>
      <c r="K21" s="175">
        <v>0</v>
      </c>
      <c r="L21" s="175">
        <v>0</v>
      </c>
      <c r="M21" s="175">
        <v>49.1581</v>
      </c>
      <c r="N21" s="175">
        <f t="shared" si="1"/>
        <v>81.00909999999999</v>
      </c>
    </row>
    <row r="22" spans="1:14" s="10" customFormat="1" ht="13.5">
      <c r="A22" s="60" t="s">
        <v>40</v>
      </c>
      <c r="B22" s="109">
        <v>705.015</v>
      </c>
      <c r="C22" s="109">
        <v>0</v>
      </c>
      <c r="D22" s="109">
        <v>11.5351</v>
      </c>
      <c r="E22" s="109">
        <v>0</v>
      </c>
      <c r="F22" s="188">
        <v>1.11145</v>
      </c>
      <c r="G22" s="109">
        <f t="shared" si="0"/>
        <v>717.6615499999999</v>
      </c>
      <c r="H22" s="109">
        <v>0</v>
      </c>
      <c r="I22" s="109">
        <v>27.06485</v>
      </c>
      <c r="J22" s="192">
        <v>0</v>
      </c>
      <c r="K22" s="175">
        <v>0</v>
      </c>
      <c r="L22" s="175">
        <v>0</v>
      </c>
      <c r="M22" s="175">
        <v>139.479</v>
      </c>
      <c r="N22" s="175">
        <f t="shared" si="1"/>
        <v>166.54385000000002</v>
      </c>
    </row>
    <row r="23" spans="1:14" s="10" customFormat="1" ht="13.5">
      <c r="A23" s="60" t="s">
        <v>41</v>
      </c>
      <c r="B23" s="109">
        <v>990.11632</v>
      </c>
      <c r="C23" s="109">
        <v>0</v>
      </c>
      <c r="D23" s="109">
        <v>115.6433</v>
      </c>
      <c r="E23" s="109">
        <v>0</v>
      </c>
      <c r="F23" s="188">
        <v>116.20235000000001</v>
      </c>
      <c r="G23" s="109">
        <f t="shared" si="0"/>
        <v>1221.96197</v>
      </c>
      <c r="H23" s="109">
        <v>0</v>
      </c>
      <c r="I23" s="109">
        <v>218.6094</v>
      </c>
      <c r="J23" s="192">
        <v>0</v>
      </c>
      <c r="K23" s="175">
        <v>0</v>
      </c>
      <c r="L23" s="175">
        <v>0</v>
      </c>
      <c r="M23" s="175">
        <v>0</v>
      </c>
      <c r="N23" s="175">
        <f t="shared" si="1"/>
        <v>218.6094</v>
      </c>
    </row>
    <row r="24" spans="1:14" s="10" customFormat="1" ht="13.5">
      <c r="A24" s="102" t="s">
        <v>300</v>
      </c>
      <c r="B24" s="109">
        <v>1934.66875</v>
      </c>
      <c r="C24" s="109">
        <v>0</v>
      </c>
      <c r="D24" s="109">
        <v>0</v>
      </c>
      <c r="E24" s="109">
        <v>0</v>
      </c>
      <c r="F24" s="188">
        <v>0</v>
      </c>
      <c r="G24" s="109">
        <f t="shared" si="0"/>
        <v>1934.66875</v>
      </c>
      <c r="H24" s="109">
        <v>0</v>
      </c>
      <c r="I24" s="109">
        <v>0</v>
      </c>
      <c r="J24" s="192">
        <v>0</v>
      </c>
      <c r="K24" s="175">
        <v>0</v>
      </c>
      <c r="L24" s="175">
        <v>0</v>
      </c>
      <c r="M24" s="175">
        <v>204.2781</v>
      </c>
      <c r="N24" s="175">
        <f t="shared" si="1"/>
        <v>204.2781</v>
      </c>
    </row>
    <row r="25" spans="1:14" s="10" customFormat="1" ht="13.5">
      <c r="A25" s="60" t="s">
        <v>42</v>
      </c>
      <c r="B25" s="109">
        <v>370.06647</v>
      </c>
      <c r="C25" s="109">
        <v>0</v>
      </c>
      <c r="D25" s="109">
        <v>25.0499</v>
      </c>
      <c r="E25" s="109">
        <v>0</v>
      </c>
      <c r="F25" s="188">
        <v>12.06</v>
      </c>
      <c r="G25" s="109">
        <f t="shared" si="0"/>
        <v>407.17636999999996</v>
      </c>
      <c r="H25" s="109">
        <v>0</v>
      </c>
      <c r="I25" s="109">
        <v>0</v>
      </c>
      <c r="J25" s="192">
        <v>0</v>
      </c>
      <c r="K25" s="175">
        <v>0</v>
      </c>
      <c r="L25" s="175">
        <v>0</v>
      </c>
      <c r="M25" s="175">
        <v>2.84065</v>
      </c>
      <c r="N25" s="175">
        <f t="shared" si="1"/>
        <v>2.84065</v>
      </c>
    </row>
    <row r="26" spans="1:14" s="10" customFormat="1" ht="13.5">
      <c r="A26" s="102" t="s">
        <v>327</v>
      </c>
      <c r="B26" s="109">
        <v>2109.1701000000003</v>
      </c>
      <c r="C26" s="109">
        <v>0</v>
      </c>
      <c r="D26" s="109">
        <v>104.22</v>
      </c>
      <c r="E26" s="109">
        <v>0</v>
      </c>
      <c r="F26" s="188">
        <v>0</v>
      </c>
      <c r="G26" s="109">
        <f t="shared" si="0"/>
        <v>2213.3901</v>
      </c>
      <c r="H26" s="109">
        <v>0</v>
      </c>
      <c r="I26" s="109">
        <v>0</v>
      </c>
      <c r="J26" s="192">
        <v>0</v>
      </c>
      <c r="K26" s="175">
        <v>0</v>
      </c>
      <c r="L26" s="175">
        <v>0</v>
      </c>
      <c r="M26" s="175">
        <v>0</v>
      </c>
      <c r="N26" s="175">
        <f t="shared" si="1"/>
        <v>0</v>
      </c>
    </row>
    <row r="27" spans="1:14" s="10" customFormat="1" ht="13.5">
      <c r="A27" s="60" t="s">
        <v>43</v>
      </c>
      <c r="B27" s="109">
        <v>1274.48814</v>
      </c>
      <c r="C27" s="109">
        <v>0</v>
      </c>
      <c r="D27" s="109">
        <v>0</v>
      </c>
      <c r="E27" s="109">
        <v>0</v>
      </c>
      <c r="F27" s="188">
        <v>370.6804</v>
      </c>
      <c r="G27" s="109">
        <f t="shared" si="0"/>
        <v>1645.16854</v>
      </c>
      <c r="H27" s="109">
        <v>0</v>
      </c>
      <c r="I27" s="109">
        <v>1216.5376</v>
      </c>
      <c r="J27" s="192">
        <v>0</v>
      </c>
      <c r="K27" s="175">
        <v>0</v>
      </c>
      <c r="L27" s="175">
        <v>0</v>
      </c>
      <c r="M27" s="175">
        <v>550.62085</v>
      </c>
      <c r="N27" s="175">
        <f t="shared" si="1"/>
        <v>1767.1584500000001</v>
      </c>
    </row>
    <row r="28" spans="1:14" s="10" customFormat="1" ht="13.5">
      <c r="A28" s="60" t="s">
        <v>153</v>
      </c>
      <c r="B28" s="109">
        <v>141.27195</v>
      </c>
      <c r="C28" s="109">
        <v>0</v>
      </c>
      <c r="D28" s="109">
        <v>0</v>
      </c>
      <c r="E28" s="109">
        <v>0</v>
      </c>
      <c r="F28" s="188">
        <v>41.43625</v>
      </c>
      <c r="G28" s="109">
        <f t="shared" si="0"/>
        <v>182.7082</v>
      </c>
      <c r="H28" s="109">
        <v>0</v>
      </c>
      <c r="I28" s="109">
        <v>0</v>
      </c>
      <c r="J28" s="192">
        <v>0</v>
      </c>
      <c r="K28" s="175">
        <v>0</v>
      </c>
      <c r="L28" s="175">
        <v>0</v>
      </c>
      <c r="M28" s="175">
        <v>0</v>
      </c>
      <c r="N28" s="175">
        <f t="shared" si="1"/>
        <v>0</v>
      </c>
    </row>
    <row r="29" spans="1:14" s="10" customFormat="1" ht="13.5">
      <c r="A29" s="60" t="s">
        <v>44</v>
      </c>
      <c r="B29" s="109">
        <v>1486.0733500000001</v>
      </c>
      <c r="C29" s="109">
        <v>0</v>
      </c>
      <c r="D29" s="109">
        <v>402.21765000000005</v>
      </c>
      <c r="E29" s="109">
        <v>0</v>
      </c>
      <c r="F29" s="188">
        <v>24.00535</v>
      </c>
      <c r="G29" s="109">
        <f t="shared" si="0"/>
        <v>1912.29635</v>
      </c>
      <c r="H29" s="109">
        <v>0</v>
      </c>
      <c r="I29" s="109">
        <v>46.376050000000006</v>
      </c>
      <c r="J29" s="192">
        <v>0</v>
      </c>
      <c r="K29" s="175">
        <v>0</v>
      </c>
      <c r="L29" s="175">
        <v>0</v>
      </c>
      <c r="M29" s="175">
        <v>0</v>
      </c>
      <c r="N29" s="175">
        <f t="shared" si="1"/>
        <v>46.376050000000006</v>
      </c>
    </row>
    <row r="30" spans="1:14" s="10" customFormat="1" ht="13.5">
      <c r="A30" s="60" t="s">
        <v>29</v>
      </c>
      <c r="B30" s="109">
        <v>4354.68083</v>
      </c>
      <c r="C30" s="109">
        <v>3113.3212799999997</v>
      </c>
      <c r="D30" s="109">
        <v>99.00894</v>
      </c>
      <c r="E30" s="109">
        <v>0</v>
      </c>
      <c r="F30" s="188">
        <v>139.57395000000002</v>
      </c>
      <c r="G30" s="109">
        <f t="shared" si="0"/>
        <v>7706.584999999999</v>
      </c>
      <c r="H30" s="109">
        <v>366.23305</v>
      </c>
      <c r="I30" s="109">
        <v>0</v>
      </c>
      <c r="J30" s="192">
        <v>0</v>
      </c>
      <c r="K30" s="175">
        <v>0</v>
      </c>
      <c r="L30" s="175">
        <v>0</v>
      </c>
      <c r="M30" s="175">
        <v>155</v>
      </c>
      <c r="N30" s="175">
        <f t="shared" si="1"/>
        <v>521.23305</v>
      </c>
    </row>
    <row r="31" spans="1:14" s="10" customFormat="1" ht="13.5">
      <c r="A31" s="60" t="s">
        <v>45</v>
      </c>
      <c r="B31" s="109">
        <v>1788.5832</v>
      </c>
      <c r="C31" s="109">
        <v>0</v>
      </c>
      <c r="D31" s="109">
        <v>144.18698999999998</v>
      </c>
      <c r="E31" s="109">
        <v>0</v>
      </c>
      <c r="F31" s="188">
        <v>0</v>
      </c>
      <c r="G31" s="109">
        <f t="shared" si="0"/>
        <v>1932.77019</v>
      </c>
      <c r="H31" s="109">
        <v>0</v>
      </c>
      <c r="I31" s="109">
        <v>19.030450000000002</v>
      </c>
      <c r="J31" s="192">
        <v>0</v>
      </c>
      <c r="K31" s="175">
        <v>72.85291000000001</v>
      </c>
      <c r="L31" s="175">
        <v>0</v>
      </c>
      <c r="M31" s="175">
        <v>97.0807</v>
      </c>
      <c r="N31" s="175">
        <f t="shared" si="1"/>
        <v>188.96406000000002</v>
      </c>
    </row>
    <row r="32" spans="1:14" s="10" customFormat="1" ht="13.5">
      <c r="A32" s="60" t="s">
        <v>96</v>
      </c>
      <c r="B32" s="109">
        <v>1634.006</v>
      </c>
      <c r="C32" s="109">
        <v>73</v>
      </c>
      <c r="D32" s="109">
        <v>27.935599999999997</v>
      </c>
      <c r="E32" s="109">
        <v>0</v>
      </c>
      <c r="F32" s="188">
        <v>34.4913</v>
      </c>
      <c r="G32" s="109">
        <f t="shared" si="0"/>
        <v>1769.4329</v>
      </c>
      <c r="H32" s="109">
        <v>0</v>
      </c>
      <c r="I32" s="109">
        <v>0.2</v>
      </c>
      <c r="J32" s="192">
        <v>0</v>
      </c>
      <c r="K32" s="175">
        <v>0</v>
      </c>
      <c r="L32" s="175">
        <v>0</v>
      </c>
      <c r="M32" s="175">
        <v>1541.94475</v>
      </c>
      <c r="N32" s="175">
        <f t="shared" si="1"/>
        <v>1542.1447500000002</v>
      </c>
    </row>
    <row r="33" spans="1:14" s="10" customFormat="1" ht="13.5">
      <c r="A33" s="60" t="s">
        <v>154</v>
      </c>
      <c r="B33" s="109">
        <v>221.0264</v>
      </c>
      <c r="C33" s="109">
        <v>0</v>
      </c>
      <c r="D33" s="109">
        <v>0</v>
      </c>
      <c r="E33" s="109">
        <v>0</v>
      </c>
      <c r="F33" s="188">
        <v>0</v>
      </c>
      <c r="G33" s="109">
        <f t="shared" si="0"/>
        <v>221.0264</v>
      </c>
      <c r="H33" s="109">
        <v>0</v>
      </c>
      <c r="I33" s="109">
        <v>0</v>
      </c>
      <c r="J33" s="192">
        <v>0</v>
      </c>
      <c r="K33" s="175">
        <v>0</v>
      </c>
      <c r="L33" s="175">
        <v>0</v>
      </c>
      <c r="M33" s="175">
        <v>74.58619999999999</v>
      </c>
      <c r="N33" s="175">
        <f t="shared" si="1"/>
        <v>74.58619999999999</v>
      </c>
    </row>
    <row r="34" spans="1:14" s="10" customFormat="1" ht="13.5">
      <c r="A34" s="60" t="s">
        <v>46</v>
      </c>
      <c r="B34" s="109">
        <v>722.17184</v>
      </c>
      <c r="C34" s="109">
        <v>0</v>
      </c>
      <c r="D34" s="109">
        <v>17.5</v>
      </c>
      <c r="E34" s="109">
        <v>0</v>
      </c>
      <c r="F34" s="188">
        <v>163.17604999999998</v>
      </c>
      <c r="G34" s="109">
        <f t="shared" si="0"/>
        <v>902.84789</v>
      </c>
      <c r="H34" s="109">
        <v>0</v>
      </c>
      <c r="I34" s="109">
        <v>0</v>
      </c>
      <c r="J34" s="192">
        <v>0</v>
      </c>
      <c r="K34" s="175">
        <v>0</v>
      </c>
      <c r="L34" s="175">
        <v>0</v>
      </c>
      <c r="M34" s="175">
        <v>35</v>
      </c>
      <c r="N34" s="175">
        <f t="shared" si="1"/>
        <v>35</v>
      </c>
    </row>
    <row r="35" spans="1:14" s="10" customFormat="1" ht="13.5">
      <c r="A35" s="60" t="s">
        <v>27</v>
      </c>
      <c r="B35" s="109">
        <v>4212.1465</v>
      </c>
      <c r="C35" s="109">
        <v>0</v>
      </c>
      <c r="D35" s="109">
        <v>553.28</v>
      </c>
      <c r="E35" s="109">
        <v>0</v>
      </c>
      <c r="F35" s="188">
        <v>217.4795</v>
      </c>
      <c r="G35" s="109">
        <f t="shared" si="0"/>
        <v>4982.906</v>
      </c>
      <c r="H35" s="109">
        <v>0</v>
      </c>
      <c r="I35" s="109">
        <v>45.94125</v>
      </c>
      <c r="J35" s="192">
        <v>0</v>
      </c>
      <c r="K35" s="175">
        <v>0</v>
      </c>
      <c r="L35" s="175">
        <v>0</v>
      </c>
      <c r="M35" s="175">
        <v>1159.8115</v>
      </c>
      <c r="N35" s="175">
        <f t="shared" si="1"/>
        <v>1205.75275</v>
      </c>
    </row>
    <row r="36" spans="1:14" s="10" customFormat="1" ht="13.5">
      <c r="A36" s="60" t="s">
        <v>165</v>
      </c>
      <c r="B36" s="109">
        <v>6047.1944</v>
      </c>
      <c r="C36" s="109">
        <v>0</v>
      </c>
      <c r="D36" s="109">
        <v>707.48645</v>
      </c>
      <c r="E36" s="109">
        <v>0</v>
      </c>
      <c r="F36" s="188">
        <v>141.46545</v>
      </c>
      <c r="G36" s="109">
        <f t="shared" si="0"/>
        <v>6896.1463</v>
      </c>
      <c r="H36" s="109">
        <v>0</v>
      </c>
      <c r="I36" s="109">
        <v>0</v>
      </c>
      <c r="J36" s="192">
        <v>0</v>
      </c>
      <c r="K36" s="175">
        <v>0</v>
      </c>
      <c r="L36" s="175">
        <v>0.3335</v>
      </c>
      <c r="M36" s="175">
        <v>328.97605</v>
      </c>
      <c r="N36" s="175">
        <f t="shared" si="1"/>
        <v>329.30955</v>
      </c>
    </row>
    <row r="37" spans="1:14" s="10" customFormat="1" ht="13.5">
      <c r="A37" s="60" t="s">
        <v>166</v>
      </c>
      <c r="B37" s="109">
        <v>445.68593</v>
      </c>
      <c r="C37" s="109">
        <v>86.15055000000001</v>
      </c>
      <c r="D37" s="109">
        <v>21.5697</v>
      </c>
      <c r="E37" s="109">
        <v>0</v>
      </c>
      <c r="F37" s="188">
        <v>415.653</v>
      </c>
      <c r="G37" s="109">
        <f t="shared" si="0"/>
        <v>969.05918</v>
      </c>
      <c r="H37" s="109">
        <v>0</v>
      </c>
      <c r="I37" s="109">
        <v>0</v>
      </c>
      <c r="J37" s="192">
        <v>10.0435</v>
      </c>
      <c r="K37" s="175">
        <v>0</v>
      </c>
      <c r="L37" s="175">
        <v>0</v>
      </c>
      <c r="M37" s="175">
        <v>103.52260000000001</v>
      </c>
      <c r="N37" s="175">
        <f t="shared" si="1"/>
        <v>113.5661</v>
      </c>
    </row>
    <row r="38" spans="1:14" s="10" customFormat="1" ht="13.5">
      <c r="A38" s="60" t="s">
        <v>47</v>
      </c>
      <c r="B38" s="109">
        <v>337.86375</v>
      </c>
      <c r="C38" s="109">
        <v>0</v>
      </c>
      <c r="D38" s="109">
        <v>69.57448</v>
      </c>
      <c r="E38" s="109">
        <v>0</v>
      </c>
      <c r="F38" s="188">
        <v>6.1037</v>
      </c>
      <c r="G38" s="109">
        <f t="shared" si="0"/>
        <v>413.54193</v>
      </c>
      <c r="H38" s="109">
        <v>0</v>
      </c>
      <c r="I38" s="109">
        <v>6.827</v>
      </c>
      <c r="J38" s="192">
        <v>0</v>
      </c>
      <c r="K38" s="175">
        <v>0</v>
      </c>
      <c r="L38" s="175">
        <v>0</v>
      </c>
      <c r="M38" s="175">
        <v>13.3379</v>
      </c>
      <c r="N38" s="175">
        <f t="shared" si="1"/>
        <v>20.1649</v>
      </c>
    </row>
    <row r="39" spans="1:14" s="10" customFormat="1" ht="13.5">
      <c r="A39" s="60" t="s">
        <v>147</v>
      </c>
      <c r="B39" s="109">
        <v>385.85825</v>
      </c>
      <c r="C39" s="109">
        <v>0</v>
      </c>
      <c r="D39" s="109">
        <v>106.2679</v>
      </c>
      <c r="E39" s="109">
        <v>0</v>
      </c>
      <c r="F39" s="188">
        <v>29.4468</v>
      </c>
      <c r="G39" s="109">
        <f t="shared" si="0"/>
        <v>521.57295</v>
      </c>
      <c r="H39" s="109">
        <v>0</v>
      </c>
      <c r="I39" s="109">
        <v>78.1685</v>
      </c>
      <c r="J39" s="192">
        <v>0</v>
      </c>
      <c r="K39" s="175">
        <v>0</v>
      </c>
      <c r="L39" s="175">
        <v>0</v>
      </c>
      <c r="M39" s="175">
        <v>0</v>
      </c>
      <c r="N39" s="175">
        <f t="shared" si="1"/>
        <v>78.1685</v>
      </c>
    </row>
    <row r="40" spans="1:14" s="10" customFormat="1" ht="13.5">
      <c r="A40" s="102" t="s">
        <v>290</v>
      </c>
      <c r="B40" s="109">
        <v>386.53633</v>
      </c>
      <c r="C40" s="109">
        <v>0</v>
      </c>
      <c r="D40" s="109">
        <v>56.038199999999996</v>
      </c>
      <c r="E40" s="109">
        <v>0</v>
      </c>
      <c r="F40" s="188">
        <v>8.66985</v>
      </c>
      <c r="G40" s="109">
        <f t="shared" si="0"/>
        <v>451.24438000000004</v>
      </c>
      <c r="H40" s="109">
        <v>318.2328</v>
      </c>
      <c r="I40" s="109">
        <v>0</v>
      </c>
      <c r="J40" s="192">
        <v>0</v>
      </c>
      <c r="K40" s="175">
        <v>0</v>
      </c>
      <c r="L40" s="175">
        <v>0</v>
      </c>
      <c r="M40" s="175">
        <v>29.9</v>
      </c>
      <c r="N40" s="175">
        <f t="shared" si="1"/>
        <v>348.1328</v>
      </c>
    </row>
    <row r="41" spans="1:14" s="10" customFormat="1" ht="13.5">
      <c r="A41" s="102" t="s">
        <v>373</v>
      </c>
      <c r="B41" s="109">
        <v>356.52434000000005</v>
      </c>
      <c r="C41" s="109">
        <v>0</v>
      </c>
      <c r="D41" s="109">
        <v>0</v>
      </c>
      <c r="E41" s="109">
        <v>0</v>
      </c>
      <c r="F41" s="188">
        <v>60.81935</v>
      </c>
      <c r="G41" s="109">
        <f t="shared" si="0"/>
        <v>417.34369000000004</v>
      </c>
      <c r="H41" s="109">
        <v>69.481</v>
      </c>
      <c r="I41" s="109">
        <v>0</v>
      </c>
      <c r="J41" s="192">
        <v>0</v>
      </c>
      <c r="K41" s="175">
        <v>0</v>
      </c>
      <c r="L41" s="175">
        <v>0</v>
      </c>
      <c r="M41" s="175">
        <v>0</v>
      </c>
      <c r="N41" s="175">
        <f t="shared" si="1"/>
        <v>69.481</v>
      </c>
    </row>
    <row r="42" spans="1:14" s="10" customFormat="1" ht="13.5">
      <c r="A42" s="102" t="s">
        <v>369</v>
      </c>
      <c r="B42" s="109">
        <v>242.01815</v>
      </c>
      <c r="C42" s="109">
        <v>0</v>
      </c>
      <c r="D42" s="109">
        <v>0</v>
      </c>
      <c r="E42" s="109">
        <v>0</v>
      </c>
      <c r="F42" s="188">
        <v>72.9</v>
      </c>
      <c r="G42" s="109">
        <f t="shared" si="0"/>
        <v>314.91814999999997</v>
      </c>
      <c r="H42" s="109">
        <v>0</v>
      </c>
      <c r="I42" s="109">
        <v>0.7085499999999999</v>
      </c>
      <c r="J42" s="192">
        <v>0</v>
      </c>
      <c r="K42" s="175">
        <v>0</v>
      </c>
      <c r="L42" s="175">
        <v>0</v>
      </c>
      <c r="M42" s="175">
        <v>0</v>
      </c>
      <c r="N42" s="175">
        <f t="shared" si="1"/>
        <v>0.7085499999999999</v>
      </c>
    </row>
    <row r="43" spans="1:14" s="10" customFormat="1" ht="13.5">
      <c r="A43" s="60" t="s">
        <v>48</v>
      </c>
      <c r="B43" s="109">
        <v>1189.04672</v>
      </c>
      <c r="C43" s="109">
        <v>0</v>
      </c>
      <c r="D43" s="109">
        <v>0</v>
      </c>
      <c r="E43" s="109">
        <v>0</v>
      </c>
      <c r="F43" s="188">
        <v>68.39808000000001</v>
      </c>
      <c r="G43" s="109">
        <f t="shared" si="0"/>
        <v>1257.4448</v>
      </c>
      <c r="H43" s="109">
        <v>180</v>
      </c>
      <c r="I43" s="109">
        <v>1091.95055</v>
      </c>
      <c r="J43" s="192">
        <v>0</v>
      </c>
      <c r="K43" s="175">
        <v>0</v>
      </c>
      <c r="L43" s="175">
        <v>0</v>
      </c>
      <c r="M43" s="175">
        <v>887.1990999999999</v>
      </c>
      <c r="N43" s="175">
        <f t="shared" si="1"/>
        <v>2159.14965</v>
      </c>
    </row>
    <row r="44" spans="1:14" s="10" customFormat="1" ht="13.5">
      <c r="A44" s="60" t="s">
        <v>148</v>
      </c>
      <c r="B44" s="109">
        <v>930.9338399999999</v>
      </c>
      <c r="C44" s="109">
        <v>0</v>
      </c>
      <c r="D44" s="109">
        <v>0</v>
      </c>
      <c r="E44" s="109">
        <v>0</v>
      </c>
      <c r="F44" s="188">
        <v>5.105270000000001</v>
      </c>
      <c r="G44" s="109">
        <f t="shared" si="0"/>
        <v>936.0391099999999</v>
      </c>
      <c r="H44" s="109">
        <v>0</v>
      </c>
      <c r="I44" s="109">
        <v>7.12015</v>
      </c>
      <c r="J44" s="192">
        <v>0.5</v>
      </c>
      <c r="K44" s="175">
        <v>0</v>
      </c>
      <c r="L44" s="175">
        <v>0</v>
      </c>
      <c r="M44" s="175">
        <v>201.7321</v>
      </c>
      <c r="N44" s="175">
        <f t="shared" si="1"/>
        <v>209.35225</v>
      </c>
    </row>
    <row r="45" spans="1:14" s="10" customFormat="1" ht="13.5">
      <c r="A45" s="60" t="s">
        <v>49</v>
      </c>
      <c r="B45" s="109">
        <v>1622.9128799999999</v>
      </c>
      <c r="C45" s="109">
        <v>155.327</v>
      </c>
      <c r="D45" s="109">
        <v>193.1471</v>
      </c>
      <c r="E45" s="109">
        <v>0</v>
      </c>
      <c r="F45" s="188">
        <v>102.51685</v>
      </c>
      <c r="G45" s="109">
        <f t="shared" si="0"/>
        <v>2073.9038299999997</v>
      </c>
      <c r="H45" s="109">
        <v>0</v>
      </c>
      <c r="I45" s="109">
        <v>54.346849999999996</v>
      </c>
      <c r="J45" s="192">
        <v>10.05</v>
      </c>
      <c r="K45" s="175">
        <v>0</v>
      </c>
      <c r="L45" s="175">
        <v>0</v>
      </c>
      <c r="M45" s="175">
        <v>276.831</v>
      </c>
      <c r="N45" s="175">
        <f t="shared" si="1"/>
        <v>341.22785</v>
      </c>
    </row>
    <row r="46" spans="1:14" s="10" customFormat="1" ht="13.5">
      <c r="A46" s="60" t="s">
        <v>50</v>
      </c>
      <c r="B46" s="109">
        <v>31.75585</v>
      </c>
      <c r="C46" s="109">
        <v>0</v>
      </c>
      <c r="D46" s="109">
        <v>159.80123999999998</v>
      </c>
      <c r="E46" s="109">
        <v>0</v>
      </c>
      <c r="F46" s="188">
        <v>28.50815</v>
      </c>
      <c r="G46" s="109">
        <f t="shared" si="0"/>
        <v>220.06524</v>
      </c>
      <c r="H46" s="109">
        <v>0</v>
      </c>
      <c r="I46" s="109">
        <v>0</v>
      </c>
      <c r="J46" s="192">
        <v>0</v>
      </c>
      <c r="K46" s="175">
        <v>0</v>
      </c>
      <c r="L46" s="175">
        <v>0</v>
      </c>
      <c r="M46" s="175">
        <v>16.155</v>
      </c>
      <c r="N46" s="175">
        <f t="shared" si="1"/>
        <v>16.155</v>
      </c>
    </row>
    <row r="47" spans="1:14" s="10" customFormat="1" ht="13.5">
      <c r="A47" s="60" t="s">
        <v>167</v>
      </c>
      <c r="B47" s="109">
        <v>715.86023</v>
      </c>
      <c r="C47" s="109">
        <v>0</v>
      </c>
      <c r="D47" s="109">
        <v>3.0616999999999996</v>
      </c>
      <c r="E47" s="109">
        <v>0</v>
      </c>
      <c r="F47" s="188">
        <v>23.0065</v>
      </c>
      <c r="G47" s="109">
        <f t="shared" si="0"/>
        <v>741.9284299999999</v>
      </c>
      <c r="H47" s="109">
        <v>0</v>
      </c>
      <c r="I47" s="109">
        <v>127.45825</v>
      </c>
      <c r="J47" s="192">
        <v>0</v>
      </c>
      <c r="K47" s="175">
        <v>0</v>
      </c>
      <c r="L47" s="175">
        <v>0</v>
      </c>
      <c r="M47" s="175">
        <v>7.5</v>
      </c>
      <c r="N47" s="175">
        <f t="shared" si="1"/>
        <v>134.95825000000002</v>
      </c>
    </row>
    <row r="48" spans="1:14" s="10" customFormat="1" ht="13.5">
      <c r="A48" s="60" t="s">
        <v>51</v>
      </c>
      <c r="B48" s="109">
        <v>511.03727000000003</v>
      </c>
      <c r="C48" s="109">
        <v>0</v>
      </c>
      <c r="D48" s="109">
        <v>0</v>
      </c>
      <c r="E48" s="109">
        <v>0</v>
      </c>
      <c r="F48" s="188">
        <v>0</v>
      </c>
      <c r="G48" s="109">
        <f t="shared" si="0"/>
        <v>511.03727000000003</v>
      </c>
      <c r="H48" s="109">
        <v>375.20259999999996</v>
      </c>
      <c r="I48" s="109">
        <v>0</v>
      </c>
      <c r="J48" s="192">
        <v>0</v>
      </c>
      <c r="K48" s="175">
        <v>0</v>
      </c>
      <c r="L48" s="175">
        <v>0</v>
      </c>
      <c r="M48" s="175">
        <v>0</v>
      </c>
      <c r="N48" s="175">
        <f t="shared" si="1"/>
        <v>375.20259999999996</v>
      </c>
    </row>
    <row r="49" spans="1:14" s="10" customFormat="1" ht="13.5">
      <c r="A49" s="102" t="s">
        <v>323</v>
      </c>
      <c r="B49" s="109">
        <v>1712.37889</v>
      </c>
      <c r="C49" s="109">
        <v>0</v>
      </c>
      <c r="D49" s="109">
        <v>85.59575</v>
      </c>
      <c r="E49" s="109">
        <v>0</v>
      </c>
      <c r="F49" s="188">
        <v>55.9305</v>
      </c>
      <c r="G49" s="109">
        <f t="shared" si="0"/>
        <v>1853.9051399999998</v>
      </c>
      <c r="H49" s="109">
        <v>1.575</v>
      </c>
      <c r="I49" s="109">
        <v>6.937</v>
      </c>
      <c r="J49" s="192">
        <v>0</v>
      </c>
      <c r="K49" s="175">
        <v>0</v>
      </c>
      <c r="L49" s="175">
        <v>0</v>
      </c>
      <c r="M49" s="175">
        <v>2.3356</v>
      </c>
      <c r="N49" s="175">
        <f t="shared" si="1"/>
        <v>10.8476</v>
      </c>
    </row>
    <row r="50" spans="1:14" s="10" customFormat="1" ht="13.5">
      <c r="A50" s="60" t="s">
        <v>149</v>
      </c>
      <c r="B50" s="109">
        <v>53.061519999999994</v>
      </c>
      <c r="C50" s="109">
        <v>4</v>
      </c>
      <c r="D50" s="109">
        <v>42.5475</v>
      </c>
      <c r="E50" s="109">
        <v>0</v>
      </c>
      <c r="F50" s="188">
        <v>0</v>
      </c>
      <c r="G50" s="109">
        <f t="shared" si="0"/>
        <v>99.60901999999999</v>
      </c>
      <c r="H50" s="109">
        <v>0</v>
      </c>
      <c r="I50" s="109">
        <v>3.69435</v>
      </c>
      <c r="J50" s="192">
        <v>0</v>
      </c>
      <c r="K50" s="175">
        <v>0</v>
      </c>
      <c r="L50" s="175">
        <v>0</v>
      </c>
      <c r="M50" s="175">
        <v>10.75275</v>
      </c>
      <c r="N50" s="175">
        <f t="shared" si="1"/>
        <v>14.4471</v>
      </c>
    </row>
    <row r="51" spans="1:14" s="10" customFormat="1" ht="13.5">
      <c r="A51" s="60" t="s">
        <v>97</v>
      </c>
      <c r="B51" s="109">
        <v>653.65964</v>
      </c>
      <c r="C51" s="109">
        <v>14.5607</v>
      </c>
      <c r="D51" s="109">
        <v>0</v>
      </c>
      <c r="E51" s="109">
        <v>95</v>
      </c>
      <c r="F51" s="188">
        <v>0</v>
      </c>
      <c r="G51" s="109">
        <f t="shared" si="0"/>
        <v>763.22034</v>
      </c>
      <c r="H51" s="109">
        <v>0</v>
      </c>
      <c r="I51" s="109">
        <v>0</v>
      </c>
      <c r="J51" s="192">
        <v>0</v>
      </c>
      <c r="K51" s="175">
        <v>0</v>
      </c>
      <c r="L51" s="175">
        <v>0</v>
      </c>
      <c r="M51" s="175">
        <v>355.67025</v>
      </c>
      <c r="N51" s="175">
        <f t="shared" si="1"/>
        <v>355.67025</v>
      </c>
    </row>
    <row r="52" spans="1:14" s="10" customFormat="1" ht="13.5">
      <c r="A52" s="60" t="s">
        <v>52</v>
      </c>
      <c r="B52" s="109">
        <v>5.049</v>
      </c>
      <c r="C52" s="109">
        <v>0</v>
      </c>
      <c r="D52" s="109">
        <v>0</v>
      </c>
      <c r="E52" s="109">
        <v>0</v>
      </c>
      <c r="F52" s="188">
        <v>18</v>
      </c>
      <c r="G52" s="109">
        <f t="shared" si="0"/>
        <v>23.049</v>
      </c>
      <c r="H52" s="109">
        <v>0</v>
      </c>
      <c r="I52" s="109">
        <v>0</v>
      </c>
      <c r="J52" s="192">
        <v>0</v>
      </c>
      <c r="K52" s="175">
        <v>0</v>
      </c>
      <c r="L52" s="175">
        <v>0</v>
      </c>
      <c r="M52" s="175">
        <v>0</v>
      </c>
      <c r="N52" s="175">
        <f t="shared" si="1"/>
        <v>0</v>
      </c>
    </row>
    <row r="53" spans="1:14" s="10" customFormat="1" ht="13.5">
      <c r="A53" s="60" t="s">
        <v>53</v>
      </c>
      <c r="B53" s="109">
        <v>8567.289550000001</v>
      </c>
      <c r="C53" s="109">
        <v>561.01975</v>
      </c>
      <c r="D53" s="109">
        <v>758.31345</v>
      </c>
      <c r="E53" s="109">
        <v>0</v>
      </c>
      <c r="F53" s="188">
        <v>262.88655</v>
      </c>
      <c r="G53" s="109">
        <f t="shared" si="0"/>
        <v>10149.5093</v>
      </c>
      <c r="H53" s="109">
        <v>0</v>
      </c>
      <c r="I53" s="109">
        <v>228.24747</v>
      </c>
      <c r="J53" s="192">
        <v>0</v>
      </c>
      <c r="K53" s="175">
        <v>0</v>
      </c>
      <c r="L53" s="175">
        <v>0</v>
      </c>
      <c r="M53" s="175">
        <v>584.0228000000001</v>
      </c>
      <c r="N53" s="175">
        <f t="shared" si="1"/>
        <v>812.2702700000001</v>
      </c>
    </row>
    <row r="54" spans="1:14" s="10" customFormat="1" ht="13.5">
      <c r="A54" s="60" t="s">
        <v>54</v>
      </c>
      <c r="B54" s="109">
        <v>5604.68501</v>
      </c>
      <c r="C54" s="109">
        <v>0</v>
      </c>
      <c r="D54" s="109">
        <v>318.465</v>
      </c>
      <c r="E54" s="109">
        <v>0</v>
      </c>
      <c r="F54" s="109">
        <v>405.6145</v>
      </c>
      <c r="G54" s="109">
        <f t="shared" si="0"/>
        <v>6328.76451</v>
      </c>
      <c r="H54" s="109">
        <v>0</v>
      </c>
      <c r="I54" s="109">
        <v>2954.46948</v>
      </c>
      <c r="J54" s="192">
        <v>0</v>
      </c>
      <c r="K54" s="175">
        <v>0</v>
      </c>
      <c r="L54" s="175">
        <v>0</v>
      </c>
      <c r="M54" s="175">
        <v>587.0386500000001</v>
      </c>
      <c r="N54" s="175">
        <f t="shared" si="1"/>
        <v>3541.50813</v>
      </c>
    </row>
    <row r="55" spans="1:14" s="10" customFormat="1" ht="13.5">
      <c r="A55" s="60" t="s">
        <v>28</v>
      </c>
      <c r="B55" s="109">
        <v>59735.14456</v>
      </c>
      <c r="C55" s="109">
        <v>-9988.825</v>
      </c>
      <c r="D55" s="109">
        <v>5094.36318</v>
      </c>
      <c r="E55" s="109">
        <v>0</v>
      </c>
      <c r="F55" s="109">
        <v>1368.26462</v>
      </c>
      <c r="G55" s="109">
        <f>SUM(B55:F55)</f>
        <v>56208.947360000006</v>
      </c>
      <c r="H55" s="109">
        <v>0</v>
      </c>
      <c r="I55" s="109">
        <v>2743.7154</v>
      </c>
      <c r="J55" s="192">
        <v>55</v>
      </c>
      <c r="K55" s="175">
        <v>1420.9947</v>
      </c>
      <c r="L55" s="175">
        <v>0</v>
      </c>
      <c r="M55" s="175">
        <v>2469.46732</v>
      </c>
      <c r="N55" s="175">
        <f>SUM(H55:M55)</f>
        <v>6689.17742</v>
      </c>
    </row>
    <row r="56" spans="1:14" s="10" customFormat="1" ht="13.5">
      <c r="A56" s="60" t="s">
        <v>55</v>
      </c>
      <c r="B56" s="109">
        <v>1262.5009</v>
      </c>
      <c r="C56" s="109">
        <v>0</v>
      </c>
      <c r="D56" s="109">
        <v>217.5513</v>
      </c>
      <c r="E56" s="109">
        <v>0</v>
      </c>
      <c r="F56" s="188">
        <v>114.53322</v>
      </c>
      <c r="G56" s="109">
        <f aca="true" t="shared" si="2" ref="G56:G99">SUM(B56:F56)</f>
        <v>1594.58542</v>
      </c>
      <c r="H56" s="109">
        <v>0</v>
      </c>
      <c r="I56" s="109">
        <v>0</v>
      </c>
      <c r="J56" s="192">
        <v>0</v>
      </c>
      <c r="K56" s="175">
        <v>0</v>
      </c>
      <c r="L56" s="175">
        <v>0</v>
      </c>
      <c r="M56" s="175">
        <v>22.828</v>
      </c>
      <c r="N56" s="175">
        <f aca="true" t="shared" si="3" ref="N56:N99">SUM(H56:M56)</f>
        <v>22.828</v>
      </c>
    </row>
    <row r="57" spans="1:14" s="10" customFormat="1" ht="13.5">
      <c r="A57" s="60" t="s">
        <v>56</v>
      </c>
      <c r="B57" s="109">
        <v>1503.26677</v>
      </c>
      <c r="C57" s="109">
        <v>0</v>
      </c>
      <c r="D57" s="109">
        <v>1497.1303</v>
      </c>
      <c r="E57" s="109">
        <v>0</v>
      </c>
      <c r="F57" s="188">
        <v>5.201899999999999</v>
      </c>
      <c r="G57" s="109">
        <f t="shared" si="2"/>
        <v>3005.59897</v>
      </c>
      <c r="H57" s="109">
        <v>0</v>
      </c>
      <c r="I57" s="109">
        <v>9.207600000000001</v>
      </c>
      <c r="J57" s="192">
        <v>0</v>
      </c>
      <c r="K57" s="175">
        <v>0</v>
      </c>
      <c r="L57" s="175">
        <v>0</v>
      </c>
      <c r="M57" s="175">
        <v>1778.45882</v>
      </c>
      <c r="N57" s="175">
        <f t="shared" si="3"/>
        <v>1787.66642</v>
      </c>
    </row>
    <row r="58" spans="1:14" s="10" customFormat="1" ht="13.5">
      <c r="A58" s="102" t="s">
        <v>303</v>
      </c>
      <c r="B58" s="109">
        <v>2596.87815</v>
      </c>
      <c r="C58" s="109">
        <v>0</v>
      </c>
      <c r="D58" s="109">
        <v>39.42</v>
      </c>
      <c r="E58" s="109">
        <v>0</v>
      </c>
      <c r="F58" s="188">
        <v>10.346200000000001</v>
      </c>
      <c r="G58" s="109">
        <f t="shared" si="2"/>
        <v>2646.64435</v>
      </c>
      <c r="H58" s="109">
        <v>0</v>
      </c>
      <c r="I58" s="109">
        <v>0</v>
      </c>
      <c r="J58" s="192">
        <v>0</v>
      </c>
      <c r="K58" s="175">
        <v>0</v>
      </c>
      <c r="L58" s="175">
        <v>0</v>
      </c>
      <c r="M58" s="175">
        <v>211.0466</v>
      </c>
      <c r="N58" s="175">
        <f t="shared" si="3"/>
        <v>211.0466</v>
      </c>
    </row>
    <row r="59" spans="1:14" s="10" customFormat="1" ht="13.5">
      <c r="A59" s="60" t="s">
        <v>168</v>
      </c>
      <c r="B59" s="109">
        <v>641.2595</v>
      </c>
      <c r="C59" s="109">
        <v>0</v>
      </c>
      <c r="D59" s="109">
        <v>240.36085</v>
      </c>
      <c r="E59" s="109">
        <v>0</v>
      </c>
      <c r="F59" s="188">
        <v>16.45</v>
      </c>
      <c r="G59" s="109">
        <f t="shared" si="2"/>
        <v>898.0703500000001</v>
      </c>
      <c r="H59" s="109">
        <v>0</v>
      </c>
      <c r="I59" s="109">
        <v>21.20085</v>
      </c>
      <c r="J59" s="192">
        <v>0</v>
      </c>
      <c r="K59" s="175">
        <v>0</v>
      </c>
      <c r="L59" s="175">
        <v>0</v>
      </c>
      <c r="M59" s="175">
        <v>38.4</v>
      </c>
      <c r="N59" s="175">
        <f t="shared" si="3"/>
        <v>59.600849999999994</v>
      </c>
    </row>
    <row r="60" spans="1:14" s="10" customFormat="1" ht="13.5">
      <c r="A60" s="60" t="s">
        <v>57</v>
      </c>
      <c r="B60" s="109">
        <v>57.3202</v>
      </c>
      <c r="C60" s="109">
        <v>0</v>
      </c>
      <c r="D60" s="109">
        <v>31.282</v>
      </c>
      <c r="E60" s="109">
        <v>0</v>
      </c>
      <c r="F60" s="188">
        <v>79.4638</v>
      </c>
      <c r="G60" s="109">
        <f t="shared" si="2"/>
        <v>168.066</v>
      </c>
      <c r="H60" s="109">
        <v>0</v>
      </c>
      <c r="I60" s="109">
        <v>0</v>
      </c>
      <c r="J60" s="192">
        <v>0</v>
      </c>
      <c r="K60" s="175">
        <v>0</v>
      </c>
      <c r="L60" s="175">
        <v>0</v>
      </c>
      <c r="M60" s="175">
        <v>0</v>
      </c>
      <c r="N60" s="175">
        <f t="shared" si="3"/>
        <v>0</v>
      </c>
    </row>
    <row r="61" spans="1:14" s="10" customFormat="1" ht="13.5">
      <c r="A61" s="60" t="s">
        <v>58</v>
      </c>
      <c r="B61" s="109">
        <v>457.22941</v>
      </c>
      <c r="C61" s="109">
        <v>0</v>
      </c>
      <c r="D61" s="109">
        <v>139.07295000000002</v>
      </c>
      <c r="E61" s="109">
        <v>0</v>
      </c>
      <c r="F61" s="188">
        <v>12.67535</v>
      </c>
      <c r="G61" s="109">
        <f t="shared" si="2"/>
        <v>608.97771</v>
      </c>
      <c r="H61" s="109">
        <v>0</v>
      </c>
      <c r="I61" s="109">
        <v>32.70035</v>
      </c>
      <c r="J61" s="192">
        <v>0</v>
      </c>
      <c r="K61" s="175">
        <v>6.33765</v>
      </c>
      <c r="L61" s="175">
        <v>0</v>
      </c>
      <c r="M61" s="175">
        <v>347.9902</v>
      </c>
      <c r="N61" s="175">
        <f t="shared" si="3"/>
        <v>387.0282</v>
      </c>
    </row>
    <row r="62" spans="1:14" s="10" customFormat="1" ht="13.5">
      <c r="A62" s="102" t="s">
        <v>322</v>
      </c>
      <c r="B62" s="109">
        <v>891.12775</v>
      </c>
      <c r="C62" s="109">
        <v>0</v>
      </c>
      <c r="D62" s="109">
        <v>50.619</v>
      </c>
      <c r="E62" s="109">
        <v>0</v>
      </c>
      <c r="F62" s="188">
        <v>12.5</v>
      </c>
      <c r="G62" s="109">
        <f t="shared" si="2"/>
        <v>954.24675</v>
      </c>
      <c r="H62" s="109">
        <v>0</v>
      </c>
      <c r="I62" s="109">
        <v>175.35555</v>
      </c>
      <c r="J62" s="192">
        <v>0</v>
      </c>
      <c r="K62" s="175">
        <v>0</v>
      </c>
      <c r="L62" s="175">
        <v>0</v>
      </c>
      <c r="M62" s="175">
        <v>90.92135</v>
      </c>
      <c r="N62" s="175">
        <f t="shared" si="3"/>
        <v>266.2769</v>
      </c>
    </row>
    <row r="63" spans="1:14" s="10" customFormat="1" ht="13.5">
      <c r="A63" s="60" t="s">
        <v>59</v>
      </c>
      <c r="B63" s="109">
        <v>538.18545</v>
      </c>
      <c r="C63" s="109">
        <v>5.9402</v>
      </c>
      <c r="D63" s="109">
        <v>238.18295999999998</v>
      </c>
      <c r="E63" s="109">
        <v>0</v>
      </c>
      <c r="F63" s="188">
        <v>57.264269999999996</v>
      </c>
      <c r="G63" s="109">
        <f t="shared" si="2"/>
        <v>839.5728799999999</v>
      </c>
      <c r="H63" s="109">
        <v>0</v>
      </c>
      <c r="I63" s="109">
        <v>0</v>
      </c>
      <c r="J63" s="192">
        <v>50</v>
      </c>
      <c r="K63" s="175">
        <v>0</v>
      </c>
      <c r="L63" s="175">
        <v>3.38783</v>
      </c>
      <c r="M63" s="175">
        <v>55.165</v>
      </c>
      <c r="N63" s="175">
        <f t="shared" si="3"/>
        <v>108.55283</v>
      </c>
    </row>
    <row r="64" spans="1:14" s="10" customFormat="1" ht="13.5">
      <c r="A64" s="60" t="s">
        <v>150</v>
      </c>
      <c r="B64" s="109">
        <v>27.9307</v>
      </c>
      <c r="C64" s="109">
        <v>0</v>
      </c>
      <c r="D64" s="109">
        <v>0</v>
      </c>
      <c r="E64" s="109">
        <v>0</v>
      </c>
      <c r="F64" s="188">
        <v>0</v>
      </c>
      <c r="G64" s="109">
        <f t="shared" si="2"/>
        <v>27.9307</v>
      </c>
      <c r="H64" s="109">
        <v>0</v>
      </c>
      <c r="I64" s="109">
        <v>0</v>
      </c>
      <c r="J64" s="192">
        <v>0</v>
      </c>
      <c r="K64" s="175">
        <v>0</v>
      </c>
      <c r="L64" s="175">
        <v>0</v>
      </c>
      <c r="M64" s="175">
        <v>0</v>
      </c>
      <c r="N64" s="175">
        <f t="shared" si="3"/>
        <v>0</v>
      </c>
    </row>
    <row r="65" spans="1:14" s="10" customFormat="1" ht="13.5">
      <c r="A65" s="62" t="s">
        <v>151</v>
      </c>
      <c r="B65" s="109">
        <v>114.17782000000001</v>
      </c>
      <c r="C65" s="109">
        <v>0</v>
      </c>
      <c r="D65" s="109">
        <v>3.78</v>
      </c>
      <c r="E65" s="109">
        <v>0</v>
      </c>
      <c r="F65" s="188">
        <v>4.942399999999999</v>
      </c>
      <c r="G65" s="109">
        <f t="shared" si="2"/>
        <v>122.90022000000002</v>
      </c>
      <c r="H65" s="109">
        <v>0</v>
      </c>
      <c r="I65" s="109">
        <v>0</v>
      </c>
      <c r="J65" s="192">
        <v>0</v>
      </c>
      <c r="K65" s="175">
        <v>0</v>
      </c>
      <c r="L65" s="175">
        <v>0</v>
      </c>
      <c r="M65" s="175">
        <v>38.934650000000005</v>
      </c>
      <c r="N65" s="175">
        <f t="shared" si="3"/>
        <v>38.934650000000005</v>
      </c>
    </row>
    <row r="66" spans="1:14" s="10" customFormat="1" ht="13.5">
      <c r="A66" s="60" t="s">
        <v>60</v>
      </c>
      <c r="B66" s="109">
        <v>824.7497099999999</v>
      </c>
      <c r="C66" s="109">
        <v>0</v>
      </c>
      <c r="D66" s="109">
        <v>221.9007</v>
      </c>
      <c r="E66" s="109">
        <v>0</v>
      </c>
      <c r="F66" s="188">
        <v>13.06175</v>
      </c>
      <c r="G66" s="109">
        <f t="shared" si="2"/>
        <v>1059.71216</v>
      </c>
      <c r="H66" s="109">
        <v>0</v>
      </c>
      <c r="I66" s="109">
        <v>520.5305</v>
      </c>
      <c r="J66" s="192">
        <v>0</v>
      </c>
      <c r="K66" s="175">
        <v>0</v>
      </c>
      <c r="L66" s="175">
        <v>0</v>
      </c>
      <c r="M66" s="175">
        <v>111.12464999999999</v>
      </c>
      <c r="N66" s="175">
        <f t="shared" si="3"/>
        <v>631.6551499999999</v>
      </c>
    </row>
    <row r="67" spans="1:14" s="10" customFormat="1" ht="13.5">
      <c r="A67" s="60" t="s">
        <v>276</v>
      </c>
      <c r="B67" s="109">
        <v>1380.89277</v>
      </c>
      <c r="C67" s="109">
        <v>0</v>
      </c>
      <c r="D67" s="109">
        <v>158.2731</v>
      </c>
      <c r="E67" s="109">
        <v>0</v>
      </c>
      <c r="F67" s="188">
        <v>164.2911</v>
      </c>
      <c r="G67" s="109">
        <f t="shared" si="2"/>
        <v>1703.4569699999997</v>
      </c>
      <c r="H67" s="109">
        <v>44.231</v>
      </c>
      <c r="I67" s="109">
        <v>63.614</v>
      </c>
      <c r="J67" s="192">
        <v>0</v>
      </c>
      <c r="K67" s="175">
        <v>0</v>
      </c>
      <c r="L67" s="175">
        <v>0</v>
      </c>
      <c r="M67" s="175">
        <v>702.92062</v>
      </c>
      <c r="N67" s="175">
        <f t="shared" si="3"/>
        <v>810.76562</v>
      </c>
    </row>
    <row r="68" spans="1:14" s="10" customFormat="1" ht="13.5">
      <c r="A68" s="102" t="s">
        <v>293</v>
      </c>
      <c r="B68" s="109">
        <v>631.97415</v>
      </c>
      <c r="C68" s="109">
        <v>0</v>
      </c>
      <c r="D68" s="109">
        <v>37.4</v>
      </c>
      <c r="E68" s="109">
        <v>0</v>
      </c>
      <c r="F68" s="188">
        <v>4.6</v>
      </c>
      <c r="G68" s="109">
        <f t="shared" si="2"/>
        <v>673.97415</v>
      </c>
      <c r="H68" s="109">
        <v>0</v>
      </c>
      <c r="I68" s="109">
        <v>67.98175</v>
      </c>
      <c r="J68" s="192">
        <v>0</v>
      </c>
      <c r="K68" s="175">
        <v>0</v>
      </c>
      <c r="L68" s="175">
        <v>0</v>
      </c>
      <c r="M68" s="175">
        <v>212.96335000000002</v>
      </c>
      <c r="N68" s="175">
        <f t="shared" si="3"/>
        <v>280.9451</v>
      </c>
    </row>
    <row r="69" spans="1:14" s="10" customFormat="1" ht="13.5">
      <c r="A69" s="60" t="s">
        <v>61</v>
      </c>
      <c r="B69" s="109">
        <v>1277.80385</v>
      </c>
      <c r="C69" s="109">
        <v>0</v>
      </c>
      <c r="D69" s="109">
        <v>321.1274</v>
      </c>
      <c r="E69" s="109">
        <v>0</v>
      </c>
      <c r="F69" s="188">
        <v>259.3223</v>
      </c>
      <c r="G69" s="109">
        <f t="shared" si="2"/>
        <v>1858.2535500000001</v>
      </c>
      <c r="H69" s="109">
        <v>0</v>
      </c>
      <c r="I69" s="109">
        <v>180.1806</v>
      </c>
      <c r="J69" s="192">
        <v>0</v>
      </c>
      <c r="K69" s="175">
        <v>0</v>
      </c>
      <c r="L69" s="175">
        <v>0</v>
      </c>
      <c r="M69" s="175">
        <v>217.797</v>
      </c>
      <c r="N69" s="175">
        <f t="shared" si="3"/>
        <v>397.9776</v>
      </c>
    </row>
    <row r="70" spans="1:14" s="10" customFormat="1" ht="13.5">
      <c r="A70" s="60" t="s">
        <v>62</v>
      </c>
      <c r="B70" s="109">
        <v>1454.8041899999998</v>
      </c>
      <c r="C70" s="109">
        <v>0</v>
      </c>
      <c r="D70" s="109">
        <v>167.62</v>
      </c>
      <c r="E70" s="109">
        <v>0</v>
      </c>
      <c r="F70" s="188">
        <v>382.92514</v>
      </c>
      <c r="G70" s="109">
        <f t="shared" si="2"/>
        <v>2005.3493299999998</v>
      </c>
      <c r="H70" s="109">
        <v>0</v>
      </c>
      <c r="I70" s="109">
        <v>0</v>
      </c>
      <c r="J70" s="192">
        <v>0</v>
      </c>
      <c r="K70" s="175">
        <v>0</v>
      </c>
      <c r="L70" s="175">
        <v>0</v>
      </c>
      <c r="M70" s="175">
        <v>0</v>
      </c>
      <c r="N70" s="175">
        <f t="shared" si="3"/>
        <v>0</v>
      </c>
    </row>
    <row r="71" spans="1:14" s="10" customFormat="1" ht="13.5">
      <c r="A71" s="60" t="s">
        <v>63</v>
      </c>
      <c r="B71" s="109">
        <v>1533.9192</v>
      </c>
      <c r="C71" s="109">
        <v>0</v>
      </c>
      <c r="D71" s="109">
        <v>101.6689</v>
      </c>
      <c r="E71" s="109">
        <v>0</v>
      </c>
      <c r="F71" s="188">
        <v>92.83595</v>
      </c>
      <c r="G71" s="109">
        <f t="shared" si="2"/>
        <v>1728.4240499999999</v>
      </c>
      <c r="H71" s="109">
        <v>0</v>
      </c>
      <c r="I71" s="109">
        <v>0</v>
      </c>
      <c r="J71" s="192">
        <v>0</v>
      </c>
      <c r="K71" s="175">
        <v>0</v>
      </c>
      <c r="L71" s="175">
        <v>0</v>
      </c>
      <c r="M71" s="175">
        <v>0</v>
      </c>
      <c r="N71" s="175">
        <f t="shared" si="3"/>
        <v>0</v>
      </c>
    </row>
    <row r="72" spans="1:14" s="10" customFormat="1" ht="13.5">
      <c r="A72" s="60" t="s">
        <v>64</v>
      </c>
      <c r="B72" s="109">
        <v>586.8291999999999</v>
      </c>
      <c r="C72" s="109">
        <v>0</v>
      </c>
      <c r="D72" s="109">
        <v>61.06</v>
      </c>
      <c r="E72" s="109">
        <v>0</v>
      </c>
      <c r="F72" s="188">
        <v>84.50389999999999</v>
      </c>
      <c r="G72" s="109">
        <f t="shared" si="2"/>
        <v>732.3930999999998</v>
      </c>
      <c r="H72" s="109">
        <v>0</v>
      </c>
      <c r="I72" s="109">
        <v>129.6</v>
      </c>
      <c r="J72" s="192">
        <v>0</v>
      </c>
      <c r="K72" s="175">
        <v>0</v>
      </c>
      <c r="L72" s="175">
        <v>0</v>
      </c>
      <c r="M72" s="175">
        <v>0</v>
      </c>
      <c r="N72" s="175">
        <f t="shared" si="3"/>
        <v>129.6</v>
      </c>
    </row>
    <row r="73" spans="1:14" s="10" customFormat="1" ht="13.5">
      <c r="A73" s="60" t="s">
        <v>65</v>
      </c>
      <c r="B73" s="109">
        <v>331.1808</v>
      </c>
      <c r="C73" s="109">
        <v>31.497</v>
      </c>
      <c r="D73" s="109">
        <v>0</v>
      </c>
      <c r="E73" s="109">
        <v>0</v>
      </c>
      <c r="F73" s="188">
        <v>7.56</v>
      </c>
      <c r="G73" s="109">
        <f t="shared" si="2"/>
        <v>370.2378</v>
      </c>
      <c r="H73" s="109">
        <v>70.3</v>
      </c>
      <c r="I73" s="109">
        <v>35.45705</v>
      </c>
      <c r="J73" s="192">
        <v>0</v>
      </c>
      <c r="K73" s="175">
        <v>0</v>
      </c>
      <c r="L73" s="175">
        <v>0</v>
      </c>
      <c r="M73" s="175">
        <v>0</v>
      </c>
      <c r="N73" s="175">
        <f t="shared" si="3"/>
        <v>105.75704999999999</v>
      </c>
    </row>
    <row r="74" spans="1:14" s="10" customFormat="1" ht="13.5">
      <c r="A74" s="60" t="s">
        <v>66</v>
      </c>
      <c r="B74" s="109">
        <v>286.89732</v>
      </c>
      <c r="C74" s="109">
        <v>0</v>
      </c>
      <c r="D74" s="109">
        <v>0</v>
      </c>
      <c r="E74" s="109">
        <v>0</v>
      </c>
      <c r="F74" s="188">
        <v>0</v>
      </c>
      <c r="G74" s="109">
        <f t="shared" si="2"/>
        <v>286.89732</v>
      </c>
      <c r="H74" s="109">
        <v>0</v>
      </c>
      <c r="I74" s="109">
        <v>25.4061</v>
      </c>
      <c r="J74" s="192">
        <v>0</v>
      </c>
      <c r="K74" s="175">
        <v>0</v>
      </c>
      <c r="L74" s="175">
        <v>0</v>
      </c>
      <c r="M74" s="175">
        <v>47.8405</v>
      </c>
      <c r="N74" s="175">
        <f t="shared" si="3"/>
        <v>73.2466</v>
      </c>
    </row>
    <row r="75" spans="1:14" s="10" customFormat="1" ht="13.5">
      <c r="A75" s="60" t="s">
        <v>67</v>
      </c>
      <c r="B75" s="109">
        <v>2511.73782</v>
      </c>
      <c r="C75" s="109">
        <v>0</v>
      </c>
      <c r="D75" s="109">
        <v>164.61265</v>
      </c>
      <c r="E75" s="109">
        <v>0</v>
      </c>
      <c r="F75" s="188">
        <v>17.6665</v>
      </c>
      <c r="G75" s="109">
        <f t="shared" si="2"/>
        <v>2694.0169699999997</v>
      </c>
      <c r="H75" s="109">
        <v>0</v>
      </c>
      <c r="I75" s="109">
        <v>658.82414</v>
      </c>
      <c r="J75" s="192">
        <v>0</v>
      </c>
      <c r="K75" s="175">
        <v>0</v>
      </c>
      <c r="L75" s="175">
        <v>0</v>
      </c>
      <c r="M75" s="175">
        <v>432.9304</v>
      </c>
      <c r="N75" s="175">
        <f t="shared" si="3"/>
        <v>1091.7545400000001</v>
      </c>
    </row>
    <row r="76" spans="1:14" s="10" customFormat="1" ht="13.5">
      <c r="A76" s="60" t="s">
        <v>30</v>
      </c>
      <c r="B76" s="109">
        <v>875.62161</v>
      </c>
      <c r="C76" s="109">
        <v>0</v>
      </c>
      <c r="D76" s="109">
        <v>0</v>
      </c>
      <c r="E76" s="109">
        <v>0</v>
      </c>
      <c r="F76" s="188">
        <v>0</v>
      </c>
      <c r="G76" s="109">
        <f t="shared" si="2"/>
        <v>875.62161</v>
      </c>
      <c r="H76" s="109">
        <v>0</v>
      </c>
      <c r="I76" s="109">
        <v>0</v>
      </c>
      <c r="J76" s="192">
        <v>10</v>
      </c>
      <c r="K76" s="175">
        <v>0</v>
      </c>
      <c r="L76" s="175">
        <v>0</v>
      </c>
      <c r="M76" s="175">
        <v>51.3916</v>
      </c>
      <c r="N76" s="175">
        <f t="shared" si="3"/>
        <v>61.3916</v>
      </c>
    </row>
    <row r="77" spans="1:14" s="10" customFormat="1" ht="13.5">
      <c r="A77" s="60" t="s">
        <v>68</v>
      </c>
      <c r="B77" s="109">
        <v>351.33988</v>
      </c>
      <c r="C77" s="109">
        <v>0</v>
      </c>
      <c r="D77" s="109">
        <v>106.4963</v>
      </c>
      <c r="E77" s="109">
        <v>0</v>
      </c>
      <c r="F77" s="188">
        <v>53.6596</v>
      </c>
      <c r="G77" s="109">
        <f t="shared" si="2"/>
        <v>511.49578</v>
      </c>
      <c r="H77" s="109">
        <v>0</v>
      </c>
      <c r="I77" s="109">
        <v>0</v>
      </c>
      <c r="J77" s="192">
        <v>0</v>
      </c>
      <c r="K77" s="175">
        <v>0</v>
      </c>
      <c r="L77" s="175">
        <v>0</v>
      </c>
      <c r="M77" s="175">
        <v>55</v>
      </c>
      <c r="N77" s="175">
        <f t="shared" si="3"/>
        <v>55</v>
      </c>
    </row>
    <row r="78" spans="1:14" s="10" customFormat="1" ht="13.5">
      <c r="A78" s="60" t="s">
        <v>69</v>
      </c>
      <c r="B78" s="109">
        <v>4669.73205</v>
      </c>
      <c r="C78" s="109">
        <v>0</v>
      </c>
      <c r="D78" s="109">
        <v>264.68765</v>
      </c>
      <c r="E78" s="109">
        <v>0</v>
      </c>
      <c r="F78" s="188">
        <v>133.905</v>
      </c>
      <c r="G78" s="109">
        <f t="shared" si="2"/>
        <v>5068.324699999999</v>
      </c>
      <c r="H78" s="109">
        <v>0</v>
      </c>
      <c r="I78" s="109">
        <v>137.7692</v>
      </c>
      <c r="J78" s="192">
        <v>0</v>
      </c>
      <c r="K78" s="175">
        <v>0</v>
      </c>
      <c r="L78" s="175">
        <v>0</v>
      </c>
      <c r="M78" s="175">
        <v>506.9469</v>
      </c>
      <c r="N78" s="175">
        <f t="shared" si="3"/>
        <v>644.7161000000001</v>
      </c>
    </row>
    <row r="79" spans="1:14" s="10" customFormat="1" ht="13.5">
      <c r="A79" s="60" t="s">
        <v>70</v>
      </c>
      <c r="B79" s="109">
        <v>680.6238000000001</v>
      </c>
      <c r="C79" s="109">
        <v>0</v>
      </c>
      <c r="D79" s="109">
        <v>0</v>
      </c>
      <c r="E79" s="109">
        <v>72.328</v>
      </c>
      <c r="F79" s="188">
        <v>0</v>
      </c>
      <c r="G79" s="109">
        <f t="shared" si="2"/>
        <v>752.9518</v>
      </c>
      <c r="H79" s="109">
        <v>0</v>
      </c>
      <c r="I79" s="109">
        <v>0</v>
      </c>
      <c r="J79" s="192">
        <v>0</v>
      </c>
      <c r="K79" s="175">
        <v>0</v>
      </c>
      <c r="L79" s="175">
        <v>0</v>
      </c>
      <c r="M79" s="175">
        <v>319.44045</v>
      </c>
      <c r="N79" s="175">
        <f t="shared" si="3"/>
        <v>319.44045</v>
      </c>
    </row>
    <row r="80" spans="1:14" s="10" customFormat="1" ht="13.5">
      <c r="A80" s="60" t="s">
        <v>71</v>
      </c>
      <c r="B80" s="109">
        <v>20.54643</v>
      </c>
      <c r="C80" s="109">
        <v>0</v>
      </c>
      <c r="D80" s="109">
        <v>0</v>
      </c>
      <c r="E80" s="109">
        <v>0</v>
      </c>
      <c r="F80" s="188">
        <v>0</v>
      </c>
      <c r="G80" s="109">
        <f t="shared" si="2"/>
        <v>20.54643</v>
      </c>
      <c r="H80" s="109">
        <v>0</v>
      </c>
      <c r="I80" s="109">
        <v>0</v>
      </c>
      <c r="J80" s="192">
        <v>0</v>
      </c>
      <c r="K80" s="175">
        <v>0</v>
      </c>
      <c r="L80" s="175">
        <v>0</v>
      </c>
      <c r="M80" s="175">
        <v>103.4251</v>
      </c>
      <c r="N80" s="175">
        <f t="shared" si="3"/>
        <v>103.4251</v>
      </c>
    </row>
    <row r="81" spans="1:14" s="10" customFormat="1" ht="13.5">
      <c r="A81" s="60" t="s">
        <v>72</v>
      </c>
      <c r="B81" s="109">
        <v>371.76705</v>
      </c>
      <c r="C81" s="109">
        <v>0</v>
      </c>
      <c r="D81" s="109">
        <v>40.5</v>
      </c>
      <c r="E81" s="109">
        <v>0</v>
      </c>
      <c r="F81" s="188">
        <v>10.6494</v>
      </c>
      <c r="G81" s="109">
        <f t="shared" si="2"/>
        <v>422.91645</v>
      </c>
      <c r="H81" s="109">
        <v>0</v>
      </c>
      <c r="I81" s="109">
        <v>0</v>
      </c>
      <c r="J81" s="192">
        <v>0</v>
      </c>
      <c r="K81" s="175">
        <v>0</v>
      </c>
      <c r="L81" s="175">
        <v>0</v>
      </c>
      <c r="M81" s="175">
        <v>100.3064</v>
      </c>
      <c r="N81" s="175">
        <f t="shared" si="3"/>
        <v>100.3064</v>
      </c>
    </row>
    <row r="82" spans="1:14" s="10" customFormat="1" ht="13.5">
      <c r="A82" s="60" t="s">
        <v>73</v>
      </c>
      <c r="B82" s="109">
        <v>540.2795500000001</v>
      </c>
      <c r="C82" s="109">
        <v>0</v>
      </c>
      <c r="D82" s="109">
        <v>16.74</v>
      </c>
      <c r="E82" s="109">
        <v>0</v>
      </c>
      <c r="F82" s="188">
        <v>28.872580000000003</v>
      </c>
      <c r="G82" s="109">
        <f t="shared" si="2"/>
        <v>585.8921300000001</v>
      </c>
      <c r="H82" s="109">
        <v>62.36835</v>
      </c>
      <c r="I82" s="109">
        <v>0</v>
      </c>
      <c r="J82" s="192">
        <v>0</v>
      </c>
      <c r="K82" s="175">
        <v>0</v>
      </c>
      <c r="L82" s="175">
        <v>0</v>
      </c>
      <c r="M82" s="175">
        <v>0</v>
      </c>
      <c r="N82" s="175">
        <f t="shared" si="3"/>
        <v>62.36835</v>
      </c>
    </row>
    <row r="83" spans="1:14" s="10" customFormat="1" ht="13.5">
      <c r="A83" s="60" t="s">
        <v>74</v>
      </c>
      <c r="B83" s="109">
        <v>608.71075</v>
      </c>
      <c r="C83" s="109">
        <v>0</v>
      </c>
      <c r="D83" s="109">
        <v>77.8642</v>
      </c>
      <c r="E83" s="109">
        <v>0</v>
      </c>
      <c r="F83" s="188">
        <v>134.154</v>
      </c>
      <c r="G83" s="109">
        <f t="shared" si="2"/>
        <v>820.7289499999999</v>
      </c>
      <c r="H83" s="109">
        <v>0</v>
      </c>
      <c r="I83" s="109">
        <v>20.03515</v>
      </c>
      <c r="J83" s="192">
        <v>0</v>
      </c>
      <c r="K83" s="175">
        <v>0</v>
      </c>
      <c r="L83" s="175">
        <v>0</v>
      </c>
      <c r="M83" s="175">
        <v>65.22</v>
      </c>
      <c r="N83" s="175">
        <f t="shared" si="3"/>
        <v>85.25515</v>
      </c>
    </row>
    <row r="84" spans="1:14" s="10" customFormat="1" ht="13.5">
      <c r="A84" s="60" t="s">
        <v>286</v>
      </c>
      <c r="B84" s="109">
        <v>726.5524</v>
      </c>
      <c r="C84" s="109">
        <v>0</v>
      </c>
      <c r="D84" s="109">
        <v>0</v>
      </c>
      <c r="E84" s="109">
        <v>0</v>
      </c>
      <c r="F84" s="188">
        <v>7.92295</v>
      </c>
      <c r="G84" s="109">
        <f t="shared" si="2"/>
        <v>734.47535</v>
      </c>
      <c r="H84" s="109">
        <v>0</v>
      </c>
      <c r="I84" s="109">
        <v>1.11445</v>
      </c>
      <c r="J84" s="192">
        <v>0</v>
      </c>
      <c r="K84" s="175">
        <v>0</v>
      </c>
      <c r="L84" s="175">
        <v>0</v>
      </c>
      <c r="M84" s="175">
        <v>738.0755</v>
      </c>
      <c r="N84" s="175">
        <f t="shared" si="3"/>
        <v>739.1899500000001</v>
      </c>
    </row>
    <row r="85" spans="1:14" s="10" customFormat="1" ht="13.5">
      <c r="A85" s="60" t="s">
        <v>75</v>
      </c>
      <c r="B85" s="109">
        <v>1121.145</v>
      </c>
      <c r="C85" s="109">
        <v>5</v>
      </c>
      <c r="D85" s="109">
        <v>29.304650000000002</v>
      </c>
      <c r="E85" s="109">
        <v>0</v>
      </c>
      <c r="F85" s="188">
        <v>0</v>
      </c>
      <c r="G85" s="109">
        <f t="shared" si="2"/>
        <v>1155.44965</v>
      </c>
      <c r="H85" s="109">
        <v>0</v>
      </c>
      <c r="I85" s="109">
        <v>648.12135</v>
      </c>
      <c r="J85" s="192">
        <v>0</v>
      </c>
      <c r="K85" s="175">
        <v>0</v>
      </c>
      <c r="L85" s="175">
        <v>0</v>
      </c>
      <c r="M85" s="175">
        <v>105.3353</v>
      </c>
      <c r="N85" s="175">
        <f t="shared" si="3"/>
        <v>753.45665</v>
      </c>
    </row>
    <row r="86" spans="1:14" s="10" customFormat="1" ht="13.5">
      <c r="A86" s="60" t="s">
        <v>76</v>
      </c>
      <c r="B86" s="109">
        <v>1396.35679</v>
      </c>
      <c r="C86" s="109">
        <v>0</v>
      </c>
      <c r="D86" s="109">
        <v>94.68745</v>
      </c>
      <c r="E86" s="109">
        <v>0</v>
      </c>
      <c r="F86" s="188">
        <v>376.65313000000003</v>
      </c>
      <c r="G86" s="109">
        <f t="shared" si="2"/>
        <v>1867.6973699999999</v>
      </c>
      <c r="H86" s="109">
        <v>7.082949999999999</v>
      </c>
      <c r="I86" s="109">
        <v>44</v>
      </c>
      <c r="J86" s="192">
        <v>0</v>
      </c>
      <c r="K86" s="175">
        <v>0</v>
      </c>
      <c r="L86" s="175">
        <v>0</v>
      </c>
      <c r="M86" s="175">
        <v>302.019</v>
      </c>
      <c r="N86" s="175">
        <f t="shared" si="3"/>
        <v>353.10195</v>
      </c>
    </row>
    <row r="87" spans="1:14" s="10" customFormat="1" ht="13.5">
      <c r="A87" s="60" t="s">
        <v>77</v>
      </c>
      <c r="B87" s="109">
        <v>248.34075</v>
      </c>
      <c r="C87" s="109">
        <v>10.7</v>
      </c>
      <c r="D87" s="109">
        <v>0</v>
      </c>
      <c r="E87" s="109">
        <v>0</v>
      </c>
      <c r="F87" s="188">
        <v>15.7928</v>
      </c>
      <c r="G87" s="109">
        <f t="shared" si="2"/>
        <v>274.83355</v>
      </c>
      <c r="H87" s="109">
        <v>0</v>
      </c>
      <c r="I87" s="109">
        <v>0</v>
      </c>
      <c r="J87" s="192">
        <v>0</v>
      </c>
      <c r="K87" s="175">
        <v>0</v>
      </c>
      <c r="L87" s="175">
        <v>0</v>
      </c>
      <c r="M87" s="175">
        <v>0</v>
      </c>
      <c r="N87" s="175">
        <f t="shared" si="3"/>
        <v>0</v>
      </c>
    </row>
    <row r="88" spans="1:14" s="10" customFormat="1" ht="13.5">
      <c r="A88" s="102" t="s">
        <v>294</v>
      </c>
      <c r="B88" s="109">
        <v>8.3133</v>
      </c>
      <c r="C88" s="109">
        <v>0</v>
      </c>
      <c r="D88" s="109">
        <v>22.936</v>
      </c>
      <c r="E88" s="109">
        <v>0</v>
      </c>
      <c r="F88" s="188">
        <v>52.616</v>
      </c>
      <c r="G88" s="109">
        <f t="shared" si="2"/>
        <v>83.86529999999999</v>
      </c>
      <c r="H88" s="109">
        <v>0</v>
      </c>
      <c r="I88" s="109">
        <v>0</v>
      </c>
      <c r="J88" s="192">
        <v>0</v>
      </c>
      <c r="K88" s="175">
        <v>0</v>
      </c>
      <c r="L88" s="175">
        <v>0</v>
      </c>
      <c r="M88" s="175">
        <v>0</v>
      </c>
      <c r="N88" s="175">
        <f t="shared" si="3"/>
        <v>0</v>
      </c>
    </row>
    <row r="89" spans="1:14" s="10" customFormat="1" ht="13.5">
      <c r="A89" s="60" t="s">
        <v>78</v>
      </c>
      <c r="B89" s="109">
        <v>1441.6534</v>
      </c>
      <c r="C89" s="109">
        <v>0</v>
      </c>
      <c r="D89" s="109">
        <v>119.23944999999999</v>
      </c>
      <c r="E89" s="109">
        <v>0</v>
      </c>
      <c r="F89" s="188">
        <v>13.764299999999999</v>
      </c>
      <c r="G89" s="109">
        <f t="shared" si="2"/>
        <v>1574.65715</v>
      </c>
      <c r="H89" s="109">
        <v>0</v>
      </c>
      <c r="I89" s="109">
        <v>0</v>
      </c>
      <c r="J89" s="192">
        <v>0</v>
      </c>
      <c r="K89" s="175">
        <v>0</v>
      </c>
      <c r="L89" s="175">
        <v>0</v>
      </c>
      <c r="M89" s="175">
        <v>0.8847999999999999</v>
      </c>
      <c r="N89" s="175">
        <f t="shared" si="3"/>
        <v>0.8847999999999999</v>
      </c>
    </row>
    <row r="90" spans="1:14" s="10" customFormat="1" ht="13.5">
      <c r="A90" s="60" t="s">
        <v>289</v>
      </c>
      <c r="B90" s="109">
        <v>615.42622</v>
      </c>
      <c r="C90" s="109">
        <v>0</v>
      </c>
      <c r="D90" s="109">
        <v>40.827349999999996</v>
      </c>
      <c r="E90" s="109">
        <v>0</v>
      </c>
      <c r="F90" s="188">
        <v>423.54825</v>
      </c>
      <c r="G90" s="109">
        <f t="shared" si="2"/>
        <v>1079.80182</v>
      </c>
      <c r="H90" s="109">
        <v>2.2</v>
      </c>
      <c r="I90" s="109">
        <v>12.214</v>
      </c>
      <c r="J90" s="192">
        <v>0</v>
      </c>
      <c r="K90" s="175">
        <v>0.55</v>
      </c>
      <c r="L90" s="175">
        <v>0</v>
      </c>
      <c r="M90" s="175">
        <v>453.367</v>
      </c>
      <c r="N90" s="175">
        <f t="shared" si="3"/>
        <v>468.331</v>
      </c>
    </row>
    <row r="91" spans="1:14" s="10" customFormat="1" ht="13.5">
      <c r="A91" s="60" t="s">
        <v>79</v>
      </c>
      <c r="B91" s="109">
        <v>293.27004999999997</v>
      </c>
      <c r="C91" s="109">
        <v>0</v>
      </c>
      <c r="D91" s="109">
        <v>10.8</v>
      </c>
      <c r="E91" s="109">
        <v>0</v>
      </c>
      <c r="F91" s="188">
        <v>5</v>
      </c>
      <c r="G91" s="109">
        <f t="shared" si="2"/>
        <v>309.07005</v>
      </c>
      <c r="H91" s="109">
        <v>0</v>
      </c>
      <c r="I91" s="109">
        <v>0</v>
      </c>
      <c r="J91" s="192">
        <v>0</v>
      </c>
      <c r="K91" s="175">
        <v>0</v>
      </c>
      <c r="L91" s="175">
        <v>0</v>
      </c>
      <c r="M91" s="175">
        <v>73.38505</v>
      </c>
      <c r="N91" s="175">
        <f t="shared" si="3"/>
        <v>73.38505</v>
      </c>
    </row>
    <row r="92" spans="1:14" s="10" customFormat="1" ht="13.5">
      <c r="A92" s="60" t="s">
        <v>278</v>
      </c>
      <c r="B92" s="109">
        <v>1559.24498</v>
      </c>
      <c r="C92" s="109">
        <v>0.80635</v>
      </c>
      <c r="D92" s="109">
        <v>83.12</v>
      </c>
      <c r="E92" s="109">
        <v>0</v>
      </c>
      <c r="F92" s="188">
        <v>9.869299999999999</v>
      </c>
      <c r="G92" s="109">
        <f t="shared" si="2"/>
        <v>1653.0406300000002</v>
      </c>
      <c r="H92" s="109">
        <v>0</v>
      </c>
      <c r="I92" s="109">
        <v>82.77785</v>
      </c>
      <c r="J92" s="192">
        <v>0</v>
      </c>
      <c r="K92" s="175">
        <v>110.68910000000001</v>
      </c>
      <c r="L92" s="175">
        <v>0</v>
      </c>
      <c r="M92" s="175">
        <v>35.542</v>
      </c>
      <c r="N92" s="175">
        <f t="shared" si="3"/>
        <v>229.00895</v>
      </c>
    </row>
    <row r="93" spans="1:14" s="10" customFormat="1" ht="13.5">
      <c r="A93" s="60" t="s">
        <v>80</v>
      </c>
      <c r="B93" s="109">
        <v>3368.7718</v>
      </c>
      <c r="C93" s="109">
        <v>0</v>
      </c>
      <c r="D93" s="109">
        <v>387.64</v>
      </c>
      <c r="E93" s="109">
        <v>0</v>
      </c>
      <c r="F93" s="188">
        <v>67.5613</v>
      </c>
      <c r="G93" s="109">
        <f t="shared" si="2"/>
        <v>3823.9730999999997</v>
      </c>
      <c r="H93" s="109">
        <v>0.24</v>
      </c>
      <c r="I93" s="109">
        <v>213.65015</v>
      </c>
      <c r="J93" s="192">
        <v>0</v>
      </c>
      <c r="K93" s="175">
        <v>0</v>
      </c>
      <c r="L93" s="175">
        <v>0</v>
      </c>
      <c r="M93" s="175">
        <v>482.1858</v>
      </c>
      <c r="N93" s="175">
        <f t="shared" si="3"/>
        <v>696.0759499999999</v>
      </c>
    </row>
    <row r="94" spans="1:14" s="10" customFormat="1" ht="13.5">
      <c r="A94" s="60" t="s">
        <v>81</v>
      </c>
      <c r="B94" s="109">
        <v>445.02585</v>
      </c>
      <c r="C94" s="109">
        <v>0</v>
      </c>
      <c r="D94" s="109">
        <v>109.90589999999999</v>
      </c>
      <c r="E94" s="109">
        <v>0</v>
      </c>
      <c r="F94" s="188">
        <v>175.78920000000002</v>
      </c>
      <c r="G94" s="109">
        <f t="shared" si="2"/>
        <v>730.72095</v>
      </c>
      <c r="H94" s="109">
        <v>0</v>
      </c>
      <c r="I94" s="109">
        <v>0</v>
      </c>
      <c r="J94" s="192">
        <v>0</v>
      </c>
      <c r="K94" s="175">
        <v>0</v>
      </c>
      <c r="L94" s="175">
        <v>0</v>
      </c>
      <c r="M94" s="175">
        <v>297.88059999999996</v>
      </c>
      <c r="N94" s="175">
        <f t="shared" si="3"/>
        <v>297.88059999999996</v>
      </c>
    </row>
    <row r="95" spans="1:14" s="10" customFormat="1" ht="13.5">
      <c r="A95" s="60" t="s">
        <v>95</v>
      </c>
      <c r="B95" s="109">
        <v>1751.78344</v>
      </c>
      <c r="C95" s="109">
        <v>0</v>
      </c>
      <c r="D95" s="109">
        <v>86.5468</v>
      </c>
      <c r="E95" s="109">
        <v>0</v>
      </c>
      <c r="F95" s="188">
        <v>36.90825</v>
      </c>
      <c r="G95" s="109">
        <f t="shared" si="2"/>
        <v>1875.23849</v>
      </c>
      <c r="H95" s="109">
        <v>0</v>
      </c>
      <c r="I95" s="109">
        <v>44.919</v>
      </c>
      <c r="J95" s="192">
        <v>37</v>
      </c>
      <c r="K95" s="175">
        <v>0</v>
      </c>
      <c r="L95" s="175">
        <v>0</v>
      </c>
      <c r="M95" s="175">
        <v>204.47764999999998</v>
      </c>
      <c r="N95" s="175">
        <f t="shared" si="3"/>
        <v>286.39664999999997</v>
      </c>
    </row>
    <row r="96" spans="1:14" s="10" customFormat="1" ht="13.5">
      <c r="A96" s="60" t="s">
        <v>83</v>
      </c>
      <c r="B96" s="109">
        <v>944.6310500000001</v>
      </c>
      <c r="C96" s="109">
        <v>23.3262</v>
      </c>
      <c r="D96" s="109">
        <v>37.939</v>
      </c>
      <c r="E96" s="109">
        <v>0</v>
      </c>
      <c r="F96" s="188">
        <v>11.6919</v>
      </c>
      <c r="G96" s="109">
        <f t="shared" si="2"/>
        <v>1017.58815</v>
      </c>
      <c r="H96" s="109">
        <v>4</v>
      </c>
      <c r="I96" s="109">
        <v>0</v>
      </c>
      <c r="J96" s="192">
        <v>0</v>
      </c>
      <c r="K96" s="175">
        <v>0</v>
      </c>
      <c r="L96" s="175">
        <v>0</v>
      </c>
      <c r="M96" s="175">
        <v>543.9226</v>
      </c>
      <c r="N96" s="175">
        <f t="shared" si="3"/>
        <v>547.9226</v>
      </c>
    </row>
    <row r="97" spans="1:14" s="10" customFormat="1" ht="13.5">
      <c r="A97" s="60" t="s">
        <v>169</v>
      </c>
      <c r="B97" s="109">
        <v>313.50325</v>
      </c>
      <c r="C97" s="109">
        <v>0</v>
      </c>
      <c r="D97" s="109">
        <v>96.88</v>
      </c>
      <c r="E97" s="109">
        <v>0</v>
      </c>
      <c r="F97" s="188">
        <v>184.51055</v>
      </c>
      <c r="G97" s="109">
        <f t="shared" si="2"/>
        <v>594.8937999999999</v>
      </c>
      <c r="H97" s="109">
        <v>0</v>
      </c>
      <c r="I97" s="109">
        <v>177.95879000000002</v>
      </c>
      <c r="J97" s="192">
        <v>0</v>
      </c>
      <c r="K97" s="175">
        <v>0</v>
      </c>
      <c r="L97" s="175">
        <v>0</v>
      </c>
      <c r="M97" s="175">
        <v>0</v>
      </c>
      <c r="N97" s="175">
        <f t="shared" si="3"/>
        <v>177.95879000000002</v>
      </c>
    </row>
    <row r="98" spans="1:14" s="10" customFormat="1" ht="13.5">
      <c r="A98" s="60" t="s">
        <v>170</v>
      </c>
      <c r="B98" s="109">
        <v>60.98575</v>
      </c>
      <c r="C98" s="109">
        <v>0</v>
      </c>
      <c r="D98" s="109">
        <v>96.83605</v>
      </c>
      <c r="E98" s="109">
        <v>0</v>
      </c>
      <c r="F98" s="188">
        <v>93.88860000000001</v>
      </c>
      <c r="G98" s="109">
        <f t="shared" si="2"/>
        <v>251.7104</v>
      </c>
      <c r="H98" s="109">
        <v>0</v>
      </c>
      <c r="I98" s="109">
        <v>0</v>
      </c>
      <c r="J98" s="192">
        <v>0</v>
      </c>
      <c r="K98" s="175">
        <v>22.84505</v>
      </c>
      <c r="L98" s="175">
        <v>0</v>
      </c>
      <c r="M98" s="175">
        <v>36.572</v>
      </c>
      <c r="N98" s="175">
        <f t="shared" si="3"/>
        <v>59.41705</v>
      </c>
    </row>
    <row r="99" spans="1:14" s="10" customFormat="1" ht="13.5">
      <c r="A99" s="60" t="s">
        <v>287</v>
      </c>
      <c r="B99" s="193">
        <v>5.063</v>
      </c>
      <c r="C99" s="193">
        <v>200</v>
      </c>
      <c r="D99" s="193">
        <v>80.00412</v>
      </c>
      <c r="E99" s="193">
        <v>0</v>
      </c>
      <c r="F99" s="188">
        <v>1.815</v>
      </c>
      <c r="G99" s="109">
        <f t="shared" si="2"/>
        <v>286.88212</v>
      </c>
      <c r="H99" s="193">
        <v>0</v>
      </c>
      <c r="I99" s="193">
        <v>0</v>
      </c>
      <c r="J99" s="117">
        <v>0</v>
      </c>
      <c r="K99" s="194">
        <v>0</v>
      </c>
      <c r="L99" s="190">
        <v>0</v>
      </c>
      <c r="M99" s="191">
        <v>0</v>
      </c>
      <c r="N99" s="175">
        <f t="shared" si="3"/>
        <v>0</v>
      </c>
    </row>
    <row r="100" spans="1:14" s="17" customFormat="1" ht="22.5" customHeight="1">
      <c r="A100" s="129" t="s">
        <v>311</v>
      </c>
      <c r="B100" s="130">
        <f>SUM(B3:B99)</f>
        <v>185000.04122999994</v>
      </c>
      <c r="C100" s="130">
        <f aca="true" t="shared" si="4" ref="C100:N100">SUM(C3:C99)</f>
        <v>-5598.27602</v>
      </c>
      <c r="D100" s="130">
        <f t="shared" si="4"/>
        <v>17977.819230000005</v>
      </c>
      <c r="E100" s="130">
        <f t="shared" si="4"/>
        <v>217.328</v>
      </c>
      <c r="F100" s="130">
        <f t="shared" si="4"/>
        <v>7972.757770000003</v>
      </c>
      <c r="G100" s="130">
        <f t="shared" si="4"/>
        <v>205569.6702099999</v>
      </c>
      <c r="H100" s="130">
        <f t="shared" si="4"/>
        <v>1504.4537500000001</v>
      </c>
      <c r="I100" s="130">
        <f t="shared" si="4"/>
        <v>13210.688810000001</v>
      </c>
      <c r="J100" s="130">
        <f t="shared" si="4"/>
        <v>185.0935</v>
      </c>
      <c r="K100" s="130">
        <f t="shared" si="4"/>
        <v>1646.2694099999999</v>
      </c>
      <c r="L100" s="130">
        <f t="shared" si="4"/>
        <v>3.72133</v>
      </c>
      <c r="M100" s="130">
        <f t="shared" si="4"/>
        <v>22552.94557</v>
      </c>
      <c r="N100" s="130">
        <f t="shared" si="4"/>
        <v>39103.17236999998</v>
      </c>
    </row>
    <row r="101" spans="1:14" s="10" customFormat="1" ht="18" customHeight="1">
      <c r="A101" s="102" t="s">
        <v>348</v>
      </c>
      <c r="B101" s="179">
        <v>4797.715929999999</v>
      </c>
      <c r="C101" s="179">
        <v>0</v>
      </c>
      <c r="D101" s="179">
        <v>174.8186</v>
      </c>
      <c r="E101" s="179">
        <v>0</v>
      </c>
      <c r="F101" s="179">
        <v>0</v>
      </c>
      <c r="G101" s="179">
        <v>4972.53453</v>
      </c>
      <c r="H101" s="179">
        <v>0</v>
      </c>
      <c r="I101" s="179">
        <v>225.18741</v>
      </c>
      <c r="J101" s="179">
        <v>0</v>
      </c>
      <c r="K101" s="179">
        <v>0</v>
      </c>
      <c r="L101" s="179">
        <v>0</v>
      </c>
      <c r="M101" s="179">
        <v>2050.21465</v>
      </c>
      <c r="N101" s="179">
        <v>2275.40206</v>
      </c>
    </row>
    <row r="102" spans="1:14" s="10" customFormat="1" ht="13.5">
      <c r="A102" s="102" t="s">
        <v>370</v>
      </c>
      <c r="B102" s="179">
        <v>870.1326</v>
      </c>
      <c r="C102" s="179">
        <v>32.68225</v>
      </c>
      <c r="D102" s="179">
        <v>618.5411</v>
      </c>
      <c r="E102" s="179">
        <v>0</v>
      </c>
      <c r="F102" s="179">
        <v>0</v>
      </c>
      <c r="G102" s="179">
        <v>1521.35595</v>
      </c>
      <c r="H102" s="179">
        <v>0</v>
      </c>
      <c r="I102" s="179">
        <v>191.931</v>
      </c>
      <c r="J102" s="179">
        <v>7.96725</v>
      </c>
      <c r="K102" s="179">
        <v>0</v>
      </c>
      <c r="L102" s="179">
        <v>0</v>
      </c>
      <c r="M102" s="179">
        <v>347.85094999999995</v>
      </c>
      <c r="N102" s="179">
        <v>547.7492</v>
      </c>
    </row>
    <row r="103" spans="1:14" s="10" customFormat="1" ht="12.75" customHeight="1">
      <c r="A103" s="102" t="s">
        <v>315</v>
      </c>
      <c r="B103" s="179">
        <v>26512.088099999997</v>
      </c>
      <c r="C103" s="179">
        <v>1029.0868</v>
      </c>
      <c r="D103" s="179">
        <v>5219.97825</v>
      </c>
      <c r="E103" s="179">
        <v>0</v>
      </c>
      <c r="F103" s="179">
        <v>0</v>
      </c>
      <c r="G103" s="179">
        <v>32761.15315</v>
      </c>
      <c r="H103" s="179">
        <v>0</v>
      </c>
      <c r="I103" s="179">
        <v>1413.60689</v>
      </c>
      <c r="J103" s="179">
        <v>85.5</v>
      </c>
      <c r="K103" s="179">
        <v>0</v>
      </c>
      <c r="L103" s="179">
        <v>0</v>
      </c>
      <c r="M103" s="179">
        <v>3653.0766499999995</v>
      </c>
      <c r="N103" s="179">
        <v>5152.18354</v>
      </c>
    </row>
    <row r="104" spans="1:14" s="10" customFormat="1" ht="13.5">
      <c r="A104" s="102" t="s">
        <v>350</v>
      </c>
      <c r="B104" s="179">
        <v>6679.429480000001</v>
      </c>
      <c r="C104" s="179">
        <v>0</v>
      </c>
      <c r="D104" s="179">
        <v>171.51275</v>
      </c>
      <c r="E104" s="179">
        <v>0</v>
      </c>
      <c r="F104" s="179">
        <v>0</v>
      </c>
      <c r="G104" s="179">
        <v>6850.942230000001</v>
      </c>
      <c r="H104" s="179">
        <v>0</v>
      </c>
      <c r="I104" s="179">
        <v>201.9135</v>
      </c>
      <c r="J104" s="179">
        <v>7</v>
      </c>
      <c r="K104" s="179">
        <v>0</v>
      </c>
      <c r="L104" s="179">
        <v>0</v>
      </c>
      <c r="M104" s="179">
        <v>223.60785</v>
      </c>
      <c r="N104" s="179">
        <v>432.52135</v>
      </c>
    </row>
    <row r="105" spans="1:14" s="10" customFormat="1" ht="13.5">
      <c r="A105" s="159" t="s">
        <v>371</v>
      </c>
      <c r="B105" s="179">
        <v>5233.13165</v>
      </c>
      <c r="C105" s="179">
        <v>0</v>
      </c>
      <c r="D105" s="179">
        <v>331.176</v>
      </c>
      <c r="E105" s="179">
        <v>0</v>
      </c>
      <c r="F105" s="179">
        <v>0</v>
      </c>
      <c r="G105" s="179">
        <v>5564.307650000001</v>
      </c>
      <c r="H105" s="179">
        <v>0</v>
      </c>
      <c r="I105" s="179">
        <v>430.11425</v>
      </c>
      <c r="J105" s="179">
        <v>0</v>
      </c>
      <c r="K105" s="179">
        <v>0</v>
      </c>
      <c r="L105" s="179">
        <v>0</v>
      </c>
      <c r="M105" s="179">
        <v>119.61499999999997</v>
      </c>
      <c r="N105" s="179">
        <v>549.72925</v>
      </c>
    </row>
    <row r="106" spans="1:14" s="10" customFormat="1" ht="13.5">
      <c r="A106" s="102" t="s">
        <v>351</v>
      </c>
      <c r="B106" s="179">
        <v>6549.551509999999</v>
      </c>
      <c r="C106" s="179">
        <v>0</v>
      </c>
      <c r="D106" s="179">
        <v>224.05370000000002</v>
      </c>
      <c r="E106" s="179">
        <v>0</v>
      </c>
      <c r="F106" s="179">
        <v>0</v>
      </c>
      <c r="G106" s="179">
        <v>6773.60521</v>
      </c>
      <c r="H106" s="179">
        <v>0</v>
      </c>
      <c r="I106" s="179">
        <v>1655.34099</v>
      </c>
      <c r="J106" s="179">
        <v>0</v>
      </c>
      <c r="K106" s="179">
        <v>0</v>
      </c>
      <c r="L106" s="179">
        <v>0</v>
      </c>
      <c r="M106" s="179">
        <v>1394.9628</v>
      </c>
      <c r="N106" s="179">
        <v>3050.30379</v>
      </c>
    </row>
    <row r="107" spans="1:14" s="10" customFormat="1" ht="13.5">
      <c r="A107" s="102" t="s">
        <v>352</v>
      </c>
      <c r="B107" s="179">
        <v>11753.753560000001</v>
      </c>
      <c r="C107" s="179">
        <v>0</v>
      </c>
      <c r="D107" s="179">
        <v>1481.8189499999999</v>
      </c>
      <c r="E107" s="179">
        <v>0</v>
      </c>
      <c r="F107" s="179">
        <v>0</v>
      </c>
      <c r="G107" s="179">
        <v>13235.57251</v>
      </c>
      <c r="H107" s="179">
        <v>0</v>
      </c>
      <c r="I107" s="179">
        <v>2750.7958</v>
      </c>
      <c r="J107" s="179">
        <v>0</v>
      </c>
      <c r="K107" s="179">
        <v>0</v>
      </c>
      <c r="L107" s="179">
        <v>0</v>
      </c>
      <c r="M107" s="179">
        <v>8.858</v>
      </c>
      <c r="N107" s="179">
        <v>2759.6537999999996</v>
      </c>
    </row>
    <row r="108" spans="1:14" s="10" customFormat="1" ht="13.5">
      <c r="A108" s="102" t="s">
        <v>353</v>
      </c>
      <c r="B108" s="179">
        <v>1635.0723</v>
      </c>
      <c r="C108" s="179">
        <v>0</v>
      </c>
      <c r="D108" s="179">
        <v>184.02</v>
      </c>
      <c r="E108" s="179">
        <v>0</v>
      </c>
      <c r="F108" s="179">
        <v>0</v>
      </c>
      <c r="G108" s="179">
        <v>1819.0923</v>
      </c>
      <c r="H108" s="179">
        <v>0</v>
      </c>
      <c r="I108" s="179">
        <v>0</v>
      </c>
      <c r="J108" s="179">
        <v>0</v>
      </c>
      <c r="K108" s="179">
        <v>0</v>
      </c>
      <c r="L108" s="179">
        <v>0</v>
      </c>
      <c r="M108" s="179">
        <v>44.304300000000005</v>
      </c>
      <c r="N108" s="179">
        <v>44.304300000000005</v>
      </c>
    </row>
    <row r="109" spans="1:14" s="10" customFormat="1" ht="13.5">
      <c r="A109" s="102" t="s">
        <v>354</v>
      </c>
      <c r="B109" s="179">
        <v>1095.47483</v>
      </c>
      <c r="C109" s="179">
        <v>0</v>
      </c>
      <c r="D109" s="179">
        <v>44.64</v>
      </c>
      <c r="E109" s="179">
        <v>0</v>
      </c>
      <c r="F109" s="179">
        <v>0</v>
      </c>
      <c r="G109" s="179">
        <v>1140.11483</v>
      </c>
      <c r="H109" s="179">
        <v>0</v>
      </c>
      <c r="I109" s="179">
        <v>70.338</v>
      </c>
      <c r="J109" s="179">
        <v>0</v>
      </c>
      <c r="K109" s="179">
        <v>0</v>
      </c>
      <c r="L109" s="179">
        <v>0</v>
      </c>
      <c r="M109" s="179">
        <v>0</v>
      </c>
      <c r="N109" s="179">
        <v>70.338</v>
      </c>
    </row>
    <row r="110" spans="1:14" s="10" customFormat="1" ht="13.5">
      <c r="A110" s="102" t="s">
        <v>355</v>
      </c>
      <c r="B110" s="179">
        <v>2472.82002</v>
      </c>
      <c r="C110" s="179">
        <v>0</v>
      </c>
      <c r="D110" s="179">
        <v>10</v>
      </c>
      <c r="E110" s="179">
        <v>0</v>
      </c>
      <c r="F110" s="179">
        <v>0</v>
      </c>
      <c r="G110" s="179">
        <v>2482.82002</v>
      </c>
      <c r="H110" s="179">
        <v>0</v>
      </c>
      <c r="I110" s="179">
        <v>1088.01639</v>
      </c>
      <c r="J110" s="179">
        <v>0</v>
      </c>
      <c r="K110" s="179">
        <v>0</v>
      </c>
      <c r="L110" s="179">
        <v>0</v>
      </c>
      <c r="M110" s="179">
        <v>139.51</v>
      </c>
      <c r="N110" s="179">
        <v>1227.52639</v>
      </c>
    </row>
    <row r="111" spans="1:14" s="10" customFormat="1" ht="12.75" customHeight="1">
      <c r="A111" s="102" t="s">
        <v>308</v>
      </c>
      <c r="B111" s="179">
        <v>2922.88611</v>
      </c>
      <c r="C111" s="179">
        <v>200</v>
      </c>
      <c r="D111" s="179">
        <v>0</v>
      </c>
      <c r="E111" s="179">
        <v>0</v>
      </c>
      <c r="F111" s="179">
        <v>0</v>
      </c>
      <c r="G111" s="179">
        <v>3122.88611</v>
      </c>
      <c r="H111" s="179">
        <v>0</v>
      </c>
      <c r="I111" s="179">
        <v>223.16934</v>
      </c>
      <c r="J111" s="179">
        <v>0</v>
      </c>
      <c r="K111" s="179">
        <v>0</v>
      </c>
      <c r="L111" s="179">
        <v>0</v>
      </c>
      <c r="M111" s="179">
        <v>7</v>
      </c>
      <c r="N111" s="179">
        <v>230.16934</v>
      </c>
    </row>
    <row r="112" spans="1:14" s="10" customFormat="1" ht="13.5">
      <c r="A112" s="102" t="s">
        <v>356</v>
      </c>
      <c r="B112" s="179">
        <v>1122.19953</v>
      </c>
      <c r="C112" s="179">
        <v>0</v>
      </c>
      <c r="D112" s="179">
        <v>324.48605</v>
      </c>
      <c r="E112" s="179">
        <v>0</v>
      </c>
      <c r="F112" s="179">
        <v>0</v>
      </c>
      <c r="G112" s="179">
        <v>1446.68558</v>
      </c>
      <c r="H112" s="179">
        <v>0</v>
      </c>
      <c r="I112" s="179">
        <v>142.23128</v>
      </c>
      <c r="J112" s="179">
        <v>0</v>
      </c>
      <c r="K112" s="179">
        <v>0</v>
      </c>
      <c r="L112" s="179">
        <v>0</v>
      </c>
      <c r="M112" s="179">
        <v>0</v>
      </c>
      <c r="N112" s="179">
        <v>142.23128</v>
      </c>
    </row>
    <row r="113" spans="1:14" s="10" customFormat="1" ht="13.5">
      <c r="A113" s="159" t="s">
        <v>372</v>
      </c>
      <c r="B113" s="179">
        <v>4636.64545</v>
      </c>
      <c r="C113" s="179">
        <v>0.001</v>
      </c>
      <c r="D113" s="179">
        <v>421.097</v>
      </c>
      <c r="E113" s="179">
        <v>0</v>
      </c>
      <c r="F113" s="179">
        <v>0</v>
      </c>
      <c r="G113" s="179">
        <v>5057.74345</v>
      </c>
      <c r="H113" s="179">
        <v>0</v>
      </c>
      <c r="I113" s="179">
        <v>745.59405</v>
      </c>
      <c r="J113" s="179">
        <v>4.5</v>
      </c>
      <c r="K113" s="179">
        <v>0</v>
      </c>
      <c r="L113" s="179">
        <v>0</v>
      </c>
      <c r="M113" s="179">
        <v>3.8737000000000115</v>
      </c>
      <c r="N113" s="179">
        <v>753.96775</v>
      </c>
    </row>
    <row r="114" spans="1:14" s="10" customFormat="1" ht="13.5" customHeight="1">
      <c r="A114" s="102" t="s">
        <v>349</v>
      </c>
      <c r="B114" s="179">
        <v>2927.3125</v>
      </c>
      <c r="C114" s="179">
        <v>0</v>
      </c>
      <c r="D114" s="179">
        <v>15</v>
      </c>
      <c r="E114" s="179">
        <v>0</v>
      </c>
      <c r="F114" s="179">
        <v>0</v>
      </c>
      <c r="G114" s="179">
        <v>2942.3125</v>
      </c>
      <c r="H114" s="179">
        <v>0</v>
      </c>
      <c r="I114" s="179">
        <v>44.94135</v>
      </c>
      <c r="J114" s="179">
        <v>0</v>
      </c>
      <c r="K114" s="179">
        <v>0</v>
      </c>
      <c r="L114" s="179">
        <v>0</v>
      </c>
      <c r="M114" s="179">
        <v>1139.88215</v>
      </c>
      <c r="N114" s="179">
        <v>1184.8235</v>
      </c>
    </row>
    <row r="115" spans="1:14" s="17" customFormat="1" ht="22.5" customHeight="1">
      <c r="A115" s="129" t="s">
        <v>365</v>
      </c>
      <c r="B115" s="130">
        <f>SUM(B101:B114)</f>
        <v>79208.21357</v>
      </c>
      <c r="C115" s="130">
        <f aca="true" t="shared" si="5" ref="C115:N115">SUM(C101:C114)</f>
        <v>1261.77005</v>
      </c>
      <c r="D115" s="130">
        <f t="shared" si="5"/>
        <v>9221.142399999999</v>
      </c>
      <c r="E115" s="130">
        <f t="shared" si="5"/>
        <v>0</v>
      </c>
      <c r="F115" s="130">
        <f t="shared" si="5"/>
        <v>0</v>
      </c>
      <c r="G115" s="130">
        <f t="shared" si="5"/>
        <v>89691.12602000003</v>
      </c>
      <c r="H115" s="130">
        <f t="shared" si="5"/>
        <v>0</v>
      </c>
      <c r="I115" s="130">
        <f t="shared" si="5"/>
        <v>9183.180249999998</v>
      </c>
      <c r="J115" s="130">
        <f t="shared" si="5"/>
        <v>104.96725</v>
      </c>
      <c r="K115" s="130">
        <f t="shared" si="5"/>
        <v>0</v>
      </c>
      <c r="L115" s="130">
        <f t="shared" si="5"/>
        <v>0</v>
      </c>
      <c r="M115" s="130">
        <f t="shared" si="5"/>
        <v>9132.75605</v>
      </c>
      <c r="N115" s="130">
        <f t="shared" si="5"/>
        <v>18420.90355</v>
      </c>
    </row>
    <row r="116" spans="1:14" s="17" customFormat="1" ht="22.5" customHeight="1">
      <c r="A116" s="9" t="s">
        <v>10</v>
      </c>
      <c r="B116" s="156">
        <f>B100+B115</f>
        <v>264208.25479999994</v>
      </c>
      <c r="C116" s="156">
        <f aca="true" t="shared" si="6" ref="C116:N116">C100+C115</f>
        <v>-4336.50597</v>
      </c>
      <c r="D116" s="156">
        <f t="shared" si="6"/>
        <v>27198.961630000005</v>
      </c>
      <c r="E116" s="156">
        <f t="shared" si="6"/>
        <v>217.328</v>
      </c>
      <c r="F116" s="156">
        <f t="shared" si="6"/>
        <v>7972.757770000003</v>
      </c>
      <c r="G116" s="156">
        <f t="shared" si="6"/>
        <v>295260.7962299999</v>
      </c>
      <c r="H116" s="156">
        <f t="shared" si="6"/>
        <v>1504.4537500000001</v>
      </c>
      <c r="I116" s="156">
        <f t="shared" si="6"/>
        <v>22393.869059999997</v>
      </c>
      <c r="J116" s="156">
        <f t="shared" si="6"/>
        <v>290.06075</v>
      </c>
      <c r="K116" s="156">
        <f t="shared" si="6"/>
        <v>1646.2694099999999</v>
      </c>
      <c r="L116" s="156">
        <f t="shared" si="6"/>
        <v>3.72133</v>
      </c>
      <c r="M116" s="156">
        <f t="shared" si="6"/>
        <v>31685.70162</v>
      </c>
      <c r="N116" s="156">
        <f t="shared" si="6"/>
        <v>57524.075919999974</v>
      </c>
    </row>
    <row r="117" spans="1:14" ht="22.5" customHeight="1">
      <c r="A117" s="93" t="s">
        <v>171</v>
      </c>
      <c r="B117" s="30"/>
      <c r="C117" s="30"/>
      <c r="D117" s="30"/>
      <c r="E117" s="30"/>
      <c r="F117" s="30"/>
      <c r="G117" s="30"/>
      <c r="H117" s="30"/>
      <c r="I117" s="43"/>
      <c r="J117" s="30"/>
      <c r="K117" s="30"/>
      <c r="L117" s="30"/>
      <c r="N117" s="53"/>
    </row>
    <row r="118" spans="1:14" s="91" customFormat="1" ht="12.75" customHeight="1">
      <c r="A118" s="35" t="s">
        <v>312</v>
      </c>
      <c r="B118" s="124"/>
      <c r="C118" s="124"/>
      <c r="D118" s="124"/>
      <c r="E118" s="124"/>
      <c r="F118" s="125"/>
      <c r="G118" s="125"/>
      <c r="H118" s="125"/>
      <c r="I118" s="125"/>
      <c r="J118" s="124"/>
      <c r="K118" s="124"/>
      <c r="L118" s="124"/>
      <c r="M118" s="124"/>
      <c r="N118" s="126"/>
    </row>
    <row r="119" spans="1:12" s="35" customFormat="1" ht="12.75" customHeight="1">
      <c r="A119" s="35" t="s">
        <v>338</v>
      </c>
      <c r="K119" s="111"/>
      <c r="L119" s="111"/>
    </row>
    <row r="120" spans="1:12" s="127" customFormat="1" ht="12.75" customHeight="1">
      <c r="A120" s="127" t="s">
        <v>317</v>
      </c>
      <c r="K120" s="128"/>
      <c r="L120" s="128"/>
    </row>
    <row r="121" spans="1:12" s="35" customFormat="1" ht="12.75" customHeight="1">
      <c r="A121" s="35" t="s">
        <v>314</v>
      </c>
      <c r="K121" s="111"/>
      <c r="L121" s="111"/>
    </row>
    <row r="122" spans="1:14" ht="13.5">
      <c r="A122" s="35" t="s">
        <v>306</v>
      </c>
      <c r="B122" s="30"/>
      <c r="C122" s="30"/>
      <c r="D122" s="30"/>
      <c r="E122" s="30"/>
      <c r="F122" s="30"/>
      <c r="G122" s="82"/>
      <c r="H122" s="30"/>
      <c r="I122" s="30"/>
      <c r="J122" s="30"/>
      <c r="K122" s="30"/>
      <c r="L122" s="30"/>
      <c r="N122" s="21"/>
    </row>
    <row r="123" spans="2:14" ht="13.5">
      <c r="B123" s="30"/>
      <c r="C123" s="30"/>
      <c r="D123" s="30"/>
      <c r="E123" s="30"/>
      <c r="F123" s="30"/>
      <c r="G123" s="68"/>
      <c r="H123" s="30"/>
      <c r="I123" s="30"/>
      <c r="J123" s="30"/>
      <c r="K123" s="30"/>
      <c r="L123" s="30"/>
      <c r="M123" s="30"/>
      <c r="N123" s="80"/>
    </row>
    <row r="124" spans="2:14" ht="13.5">
      <c r="B124" s="30"/>
      <c r="C124" s="30"/>
      <c r="D124" s="30"/>
      <c r="E124" s="30"/>
      <c r="F124" s="30"/>
      <c r="G124" s="71"/>
      <c r="H124" s="30"/>
      <c r="I124" s="30"/>
      <c r="J124" s="30"/>
      <c r="K124" s="30"/>
      <c r="L124" s="30"/>
      <c r="M124" s="30"/>
      <c r="N124" s="80"/>
    </row>
    <row r="125" spans="2:14" ht="13.5">
      <c r="B125" s="30"/>
      <c r="C125" s="30"/>
      <c r="D125" s="30"/>
      <c r="E125" s="30"/>
      <c r="F125" s="30"/>
      <c r="G125" s="71"/>
      <c r="H125" s="30"/>
      <c r="I125" s="30"/>
      <c r="J125" s="30"/>
      <c r="K125" s="30"/>
      <c r="L125" s="30"/>
      <c r="M125" s="30"/>
      <c r="N125" s="80"/>
    </row>
    <row r="126" spans="2:14" ht="13.5">
      <c r="B126" s="30"/>
      <c r="C126" s="30"/>
      <c r="D126" s="30"/>
      <c r="E126" s="30"/>
      <c r="F126" s="30"/>
      <c r="G126" s="71"/>
      <c r="H126" s="30"/>
      <c r="I126" s="30"/>
      <c r="J126" s="30"/>
      <c r="K126" s="30"/>
      <c r="L126" s="30"/>
      <c r="M126" s="30"/>
      <c r="N126" s="80"/>
    </row>
    <row r="127" spans="2:14" ht="13.5">
      <c r="B127" s="30"/>
      <c r="C127" s="30"/>
      <c r="D127" s="30"/>
      <c r="E127" s="30"/>
      <c r="F127" s="30"/>
      <c r="G127" s="71"/>
      <c r="H127" s="30"/>
      <c r="I127" s="30"/>
      <c r="J127" s="30"/>
      <c r="K127" s="30"/>
      <c r="L127" s="30"/>
      <c r="M127" s="30"/>
      <c r="N127" s="80"/>
    </row>
    <row r="128" spans="2:14" ht="13.5">
      <c r="B128" s="30"/>
      <c r="C128" s="30"/>
      <c r="D128" s="30"/>
      <c r="E128" s="30"/>
      <c r="F128" s="30"/>
      <c r="G128" s="71"/>
      <c r="H128" s="30"/>
      <c r="I128" s="30"/>
      <c r="J128" s="30"/>
      <c r="K128" s="30"/>
      <c r="L128" s="30"/>
      <c r="M128" s="30"/>
      <c r="N128" s="80"/>
    </row>
    <row r="129" spans="2:14" ht="13.5">
      <c r="B129" s="30"/>
      <c r="C129" s="30"/>
      <c r="D129" s="30"/>
      <c r="E129" s="30"/>
      <c r="F129" s="30"/>
      <c r="G129" s="71"/>
      <c r="H129" s="30"/>
      <c r="I129" s="30"/>
      <c r="J129" s="30"/>
      <c r="K129" s="30"/>
      <c r="L129" s="30"/>
      <c r="M129" s="30"/>
      <c r="N129" s="80"/>
    </row>
    <row r="130" spans="2:14" ht="13.5">
      <c r="B130" s="30"/>
      <c r="C130" s="30"/>
      <c r="D130" s="30"/>
      <c r="E130" s="30"/>
      <c r="F130" s="30"/>
      <c r="G130" s="71"/>
      <c r="H130" s="30"/>
      <c r="I130" s="30"/>
      <c r="J130" s="30"/>
      <c r="K130" s="30"/>
      <c r="L130" s="30"/>
      <c r="M130" s="30"/>
      <c r="N130" s="80"/>
    </row>
    <row r="131" spans="2:14" ht="13.5">
      <c r="B131" s="30"/>
      <c r="C131" s="30"/>
      <c r="D131" s="30"/>
      <c r="E131" s="30"/>
      <c r="F131" s="30"/>
      <c r="G131" s="71"/>
      <c r="H131" s="30"/>
      <c r="I131" s="30"/>
      <c r="J131" s="30"/>
      <c r="K131" s="30"/>
      <c r="L131" s="30"/>
      <c r="M131" s="30"/>
      <c r="N131" s="80"/>
    </row>
    <row r="132" spans="2:14" ht="13.5">
      <c r="B132" s="30"/>
      <c r="C132" s="30"/>
      <c r="D132" s="30"/>
      <c r="E132" s="30"/>
      <c r="F132" s="30"/>
      <c r="G132" s="71"/>
      <c r="H132" s="30"/>
      <c r="I132" s="30"/>
      <c r="J132" s="30"/>
      <c r="K132" s="30"/>
      <c r="L132" s="30"/>
      <c r="M132" s="30"/>
      <c r="N132" s="80"/>
    </row>
    <row r="133" spans="2:14" ht="13.5">
      <c r="B133" s="30"/>
      <c r="C133" s="30"/>
      <c r="D133" s="30"/>
      <c r="E133" s="30"/>
      <c r="F133" s="30"/>
      <c r="G133" s="71"/>
      <c r="H133" s="30"/>
      <c r="I133" s="30"/>
      <c r="J133" s="30"/>
      <c r="K133" s="30"/>
      <c r="L133" s="30"/>
      <c r="M133" s="30"/>
      <c r="N133" s="80"/>
    </row>
    <row r="134" spans="2:14" ht="13.5">
      <c r="B134" s="30"/>
      <c r="C134" s="30"/>
      <c r="D134" s="30"/>
      <c r="E134" s="30"/>
      <c r="F134" s="30"/>
      <c r="G134" s="71"/>
      <c r="H134" s="30"/>
      <c r="I134" s="30"/>
      <c r="J134" s="30"/>
      <c r="K134" s="30"/>
      <c r="L134" s="30"/>
      <c r="M134" s="30"/>
      <c r="N134" s="80"/>
    </row>
    <row r="135" spans="2:14" ht="13.5">
      <c r="B135" s="30"/>
      <c r="C135" s="30"/>
      <c r="D135" s="30"/>
      <c r="E135" s="30"/>
      <c r="F135" s="30"/>
      <c r="G135" s="71"/>
      <c r="H135" s="30"/>
      <c r="I135" s="30"/>
      <c r="J135" s="30"/>
      <c r="K135" s="30"/>
      <c r="L135" s="30"/>
      <c r="M135" s="30"/>
      <c r="N135" s="80"/>
    </row>
    <row r="136" spans="2:14" ht="13.5">
      <c r="B136" s="30"/>
      <c r="C136" s="30"/>
      <c r="D136" s="30"/>
      <c r="E136" s="30"/>
      <c r="F136" s="30"/>
      <c r="G136" s="71"/>
      <c r="H136" s="30"/>
      <c r="I136" s="30"/>
      <c r="J136" s="30"/>
      <c r="K136" s="30"/>
      <c r="L136" s="30"/>
      <c r="M136" s="30"/>
      <c r="N136" s="80"/>
    </row>
    <row r="137" spans="2:14" ht="13.5">
      <c r="B137" s="30"/>
      <c r="C137" s="30"/>
      <c r="D137" s="30"/>
      <c r="E137" s="30"/>
      <c r="F137" s="30"/>
      <c r="G137" s="71"/>
      <c r="H137" s="30"/>
      <c r="I137" s="30"/>
      <c r="J137" s="30"/>
      <c r="K137" s="30"/>
      <c r="L137" s="30"/>
      <c r="M137" s="30"/>
      <c r="N137" s="80"/>
    </row>
    <row r="138" spans="2:14" ht="13.5">
      <c r="B138" s="30"/>
      <c r="C138" s="30"/>
      <c r="D138" s="30"/>
      <c r="E138" s="30"/>
      <c r="F138" s="30"/>
      <c r="G138" s="71"/>
      <c r="H138" s="30"/>
      <c r="I138" s="30"/>
      <c r="J138" s="30"/>
      <c r="K138" s="30"/>
      <c r="L138" s="30"/>
      <c r="M138" s="30"/>
      <c r="N138" s="80"/>
    </row>
    <row r="139" spans="2:14" ht="13.5">
      <c r="B139" s="30"/>
      <c r="C139" s="30"/>
      <c r="D139" s="30"/>
      <c r="E139" s="30"/>
      <c r="F139" s="30"/>
      <c r="G139" s="71"/>
      <c r="H139" s="30"/>
      <c r="I139" s="30"/>
      <c r="J139" s="30"/>
      <c r="K139" s="30"/>
      <c r="L139" s="30"/>
      <c r="M139" s="30"/>
      <c r="N139" s="80"/>
    </row>
    <row r="140" spans="2:14" ht="13.5">
      <c r="B140" s="30"/>
      <c r="C140" s="30"/>
      <c r="D140" s="30"/>
      <c r="E140" s="30"/>
      <c r="F140" s="30"/>
      <c r="G140" s="71"/>
      <c r="H140" s="30"/>
      <c r="I140" s="30"/>
      <c r="J140" s="30"/>
      <c r="K140" s="30"/>
      <c r="L140" s="30"/>
      <c r="M140" s="30"/>
      <c r="N140" s="80"/>
    </row>
    <row r="141" spans="2:14" ht="13.5">
      <c r="B141" s="30"/>
      <c r="C141" s="30"/>
      <c r="D141" s="30"/>
      <c r="E141" s="30"/>
      <c r="F141" s="30"/>
      <c r="G141" s="71"/>
      <c r="H141" s="30"/>
      <c r="I141" s="30"/>
      <c r="J141" s="30"/>
      <c r="K141" s="30"/>
      <c r="L141" s="30"/>
      <c r="M141" s="30"/>
      <c r="N141" s="80"/>
    </row>
    <row r="142" spans="2:14" ht="13.5">
      <c r="B142" s="30"/>
      <c r="C142" s="30"/>
      <c r="D142" s="30"/>
      <c r="E142" s="30"/>
      <c r="F142" s="30"/>
      <c r="G142" s="71"/>
      <c r="H142" s="30"/>
      <c r="I142" s="30"/>
      <c r="J142" s="30"/>
      <c r="K142" s="30"/>
      <c r="L142" s="30"/>
      <c r="M142" s="30"/>
      <c r="N142" s="80"/>
    </row>
    <row r="143" spans="2:14" ht="13.5">
      <c r="B143" s="30"/>
      <c r="C143" s="30"/>
      <c r="D143" s="30"/>
      <c r="E143" s="30"/>
      <c r="F143" s="30"/>
      <c r="G143" s="71"/>
      <c r="H143" s="30"/>
      <c r="I143" s="30"/>
      <c r="J143" s="30"/>
      <c r="K143" s="30"/>
      <c r="L143" s="30"/>
      <c r="M143" s="30"/>
      <c r="N143" s="80"/>
    </row>
    <row r="144" spans="2:14" ht="13.5">
      <c r="B144" s="30"/>
      <c r="C144" s="30"/>
      <c r="D144" s="30"/>
      <c r="E144" s="30"/>
      <c r="F144" s="30"/>
      <c r="G144" s="71"/>
      <c r="H144" s="30"/>
      <c r="I144" s="30"/>
      <c r="J144" s="30"/>
      <c r="K144" s="30"/>
      <c r="L144" s="30"/>
      <c r="M144" s="30"/>
      <c r="N144" s="80"/>
    </row>
    <row r="145" spans="2:14" ht="13.5">
      <c r="B145" s="30"/>
      <c r="C145" s="30"/>
      <c r="D145" s="30"/>
      <c r="E145" s="30"/>
      <c r="F145" s="30"/>
      <c r="G145" s="71"/>
      <c r="H145" s="30"/>
      <c r="I145" s="30"/>
      <c r="J145" s="30"/>
      <c r="K145" s="30"/>
      <c r="L145" s="30"/>
      <c r="M145" s="30"/>
      <c r="N145" s="80"/>
    </row>
    <row r="146" spans="2:14" ht="13.5">
      <c r="B146" s="30"/>
      <c r="C146" s="30"/>
      <c r="D146" s="30"/>
      <c r="E146" s="30"/>
      <c r="F146" s="30"/>
      <c r="G146" s="71"/>
      <c r="H146" s="30"/>
      <c r="I146" s="30"/>
      <c r="J146" s="30"/>
      <c r="K146" s="30"/>
      <c r="L146" s="30"/>
      <c r="M146" s="30"/>
      <c r="N146" s="80"/>
    </row>
    <row r="147" spans="2:14" ht="13.5">
      <c r="B147" s="30"/>
      <c r="C147" s="30"/>
      <c r="D147" s="30"/>
      <c r="E147" s="30"/>
      <c r="F147" s="30"/>
      <c r="G147" s="71"/>
      <c r="H147" s="30"/>
      <c r="I147" s="30"/>
      <c r="J147" s="30"/>
      <c r="K147" s="30"/>
      <c r="L147" s="30"/>
      <c r="M147" s="30"/>
      <c r="N147" s="80"/>
    </row>
    <row r="148" spans="2:14" ht="13.5">
      <c r="B148" s="30"/>
      <c r="C148" s="30"/>
      <c r="D148" s="30"/>
      <c r="E148" s="30"/>
      <c r="F148" s="30"/>
      <c r="G148" s="71"/>
      <c r="H148" s="30"/>
      <c r="I148" s="30"/>
      <c r="J148" s="30"/>
      <c r="K148" s="30"/>
      <c r="L148" s="30"/>
      <c r="M148" s="30"/>
      <c r="N148" s="80"/>
    </row>
    <row r="149" spans="2:14" ht="13.5">
      <c r="B149" s="30"/>
      <c r="C149" s="30"/>
      <c r="D149" s="30"/>
      <c r="E149" s="30"/>
      <c r="F149" s="30"/>
      <c r="G149" s="71"/>
      <c r="H149" s="30"/>
      <c r="I149" s="30"/>
      <c r="J149" s="30"/>
      <c r="K149" s="30"/>
      <c r="L149" s="30"/>
      <c r="M149" s="30"/>
      <c r="N149" s="80"/>
    </row>
    <row r="150" spans="2:14" ht="13.5">
      <c r="B150" s="30"/>
      <c r="C150" s="30"/>
      <c r="D150" s="30"/>
      <c r="E150" s="30"/>
      <c r="F150" s="30"/>
      <c r="G150" s="71"/>
      <c r="H150" s="30"/>
      <c r="I150" s="30"/>
      <c r="J150" s="30"/>
      <c r="K150" s="30"/>
      <c r="L150" s="30"/>
      <c r="M150" s="30"/>
      <c r="N150" s="80"/>
    </row>
    <row r="151" spans="2:14" ht="13.5">
      <c r="B151" s="30"/>
      <c r="C151" s="30"/>
      <c r="D151" s="30"/>
      <c r="E151" s="30"/>
      <c r="F151" s="30"/>
      <c r="G151" s="71"/>
      <c r="H151" s="30"/>
      <c r="I151" s="30"/>
      <c r="J151" s="30"/>
      <c r="K151" s="30"/>
      <c r="L151" s="30"/>
      <c r="M151" s="30"/>
      <c r="N151" s="80"/>
    </row>
    <row r="152" spans="2:14" ht="13.5">
      <c r="B152" s="30"/>
      <c r="C152" s="30"/>
      <c r="D152" s="30"/>
      <c r="E152" s="30"/>
      <c r="F152" s="30"/>
      <c r="G152" s="71"/>
      <c r="H152" s="30"/>
      <c r="I152" s="30"/>
      <c r="J152" s="30"/>
      <c r="K152" s="30"/>
      <c r="L152" s="30"/>
      <c r="M152" s="30"/>
      <c r="N152" s="80"/>
    </row>
    <row r="153" spans="2:14" ht="13.5">
      <c r="B153" s="30"/>
      <c r="C153" s="30"/>
      <c r="D153" s="30"/>
      <c r="E153" s="30"/>
      <c r="F153" s="30"/>
      <c r="G153" s="71"/>
      <c r="H153" s="30"/>
      <c r="I153" s="30"/>
      <c r="J153" s="30"/>
      <c r="K153" s="30"/>
      <c r="L153" s="30"/>
      <c r="M153" s="30"/>
      <c r="N153" s="80"/>
    </row>
    <row r="154" spans="2:14" ht="13.5">
      <c r="B154" s="30"/>
      <c r="C154" s="30"/>
      <c r="D154" s="30"/>
      <c r="E154" s="30"/>
      <c r="F154" s="30"/>
      <c r="G154" s="71"/>
      <c r="H154" s="30"/>
      <c r="I154" s="30"/>
      <c r="J154" s="30"/>
      <c r="K154" s="30"/>
      <c r="L154" s="30"/>
      <c r="M154" s="30"/>
      <c r="N154" s="80"/>
    </row>
    <row r="155" spans="2:14" ht="13.5">
      <c r="B155" s="30"/>
      <c r="C155" s="30"/>
      <c r="D155" s="30"/>
      <c r="E155" s="30"/>
      <c r="F155" s="30"/>
      <c r="G155" s="71"/>
      <c r="H155" s="30"/>
      <c r="I155" s="30"/>
      <c r="J155" s="30"/>
      <c r="K155" s="30"/>
      <c r="L155" s="30"/>
      <c r="M155" s="30"/>
      <c r="N155" s="80"/>
    </row>
    <row r="156" spans="2:14" ht="13.5">
      <c r="B156" s="30"/>
      <c r="C156" s="30"/>
      <c r="D156" s="30"/>
      <c r="E156" s="30"/>
      <c r="F156" s="30"/>
      <c r="G156" s="71"/>
      <c r="H156" s="30"/>
      <c r="I156" s="30"/>
      <c r="J156" s="30"/>
      <c r="K156" s="30"/>
      <c r="L156" s="30"/>
      <c r="M156" s="30"/>
      <c r="N156" s="80"/>
    </row>
    <row r="157" spans="2:14" ht="13.5">
      <c r="B157" s="30"/>
      <c r="C157" s="30"/>
      <c r="D157" s="30"/>
      <c r="E157" s="30"/>
      <c r="F157" s="30"/>
      <c r="G157" s="71"/>
      <c r="H157" s="30"/>
      <c r="I157" s="30"/>
      <c r="J157" s="30"/>
      <c r="K157" s="30"/>
      <c r="L157" s="30"/>
      <c r="M157" s="30"/>
      <c r="N157" s="80"/>
    </row>
    <row r="158" spans="2:14" ht="13.5">
      <c r="B158" s="30"/>
      <c r="C158" s="30"/>
      <c r="D158" s="30"/>
      <c r="E158" s="30"/>
      <c r="F158" s="30"/>
      <c r="G158" s="71"/>
      <c r="H158" s="30"/>
      <c r="I158" s="30"/>
      <c r="J158" s="30"/>
      <c r="K158" s="30"/>
      <c r="L158" s="30"/>
      <c r="M158" s="30"/>
      <c r="N158" s="80"/>
    </row>
    <row r="159" spans="2:14" ht="13.5">
      <c r="B159" s="30"/>
      <c r="C159" s="30"/>
      <c r="D159" s="30"/>
      <c r="E159" s="30"/>
      <c r="F159" s="30"/>
      <c r="G159" s="71"/>
      <c r="H159" s="30"/>
      <c r="I159" s="30"/>
      <c r="J159" s="30"/>
      <c r="K159" s="30"/>
      <c r="L159" s="30"/>
      <c r="M159" s="30"/>
      <c r="N159" s="80"/>
    </row>
    <row r="160" spans="2:14" ht="13.5">
      <c r="B160" s="30"/>
      <c r="C160" s="30"/>
      <c r="D160" s="30"/>
      <c r="E160" s="30"/>
      <c r="F160" s="30"/>
      <c r="G160" s="71"/>
      <c r="H160" s="30"/>
      <c r="I160" s="30"/>
      <c r="J160" s="30"/>
      <c r="K160" s="30"/>
      <c r="L160" s="30"/>
      <c r="M160" s="30"/>
      <c r="N160" s="80"/>
    </row>
    <row r="161" spans="2:14" ht="13.5">
      <c r="B161" s="30"/>
      <c r="C161" s="30"/>
      <c r="D161" s="30"/>
      <c r="E161" s="30"/>
      <c r="F161" s="30"/>
      <c r="G161" s="71"/>
      <c r="H161" s="30"/>
      <c r="I161" s="30"/>
      <c r="J161" s="30"/>
      <c r="K161" s="30"/>
      <c r="L161" s="30"/>
      <c r="M161" s="30"/>
      <c r="N161" s="80"/>
    </row>
    <row r="162" spans="2:14" ht="13.5">
      <c r="B162" s="30"/>
      <c r="C162" s="30"/>
      <c r="D162" s="30"/>
      <c r="E162" s="30"/>
      <c r="F162" s="30"/>
      <c r="G162" s="71"/>
      <c r="H162" s="30"/>
      <c r="I162" s="30"/>
      <c r="J162" s="30"/>
      <c r="K162" s="30"/>
      <c r="L162" s="30"/>
      <c r="M162" s="30"/>
      <c r="N162" s="80"/>
    </row>
    <row r="163" spans="2:14" ht="13.5">
      <c r="B163" s="30"/>
      <c r="C163" s="30"/>
      <c r="D163" s="30"/>
      <c r="E163" s="30"/>
      <c r="F163" s="30"/>
      <c r="G163" s="71"/>
      <c r="H163" s="30"/>
      <c r="I163" s="30"/>
      <c r="J163" s="30"/>
      <c r="K163" s="30"/>
      <c r="L163" s="30"/>
      <c r="M163" s="30"/>
      <c r="N163" s="80"/>
    </row>
    <row r="164" spans="2:14" ht="13.5">
      <c r="B164" s="30"/>
      <c r="C164" s="30"/>
      <c r="D164" s="30"/>
      <c r="E164" s="30"/>
      <c r="F164" s="30"/>
      <c r="G164" s="71"/>
      <c r="H164" s="30"/>
      <c r="I164" s="30"/>
      <c r="J164" s="30"/>
      <c r="K164" s="30"/>
      <c r="L164" s="30"/>
      <c r="M164" s="30"/>
      <c r="N164" s="80"/>
    </row>
    <row r="165" spans="2:14" ht="13.5">
      <c r="B165" s="30"/>
      <c r="C165" s="30"/>
      <c r="D165" s="30"/>
      <c r="E165" s="30"/>
      <c r="F165" s="30"/>
      <c r="G165" s="71"/>
      <c r="H165" s="30"/>
      <c r="I165" s="30"/>
      <c r="J165" s="30"/>
      <c r="K165" s="30"/>
      <c r="L165" s="30"/>
      <c r="M165" s="30"/>
      <c r="N165" s="80"/>
    </row>
    <row r="166" spans="2:14" ht="13.5">
      <c r="B166" s="30"/>
      <c r="C166" s="30"/>
      <c r="D166" s="30"/>
      <c r="E166" s="30"/>
      <c r="F166" s="30"/>
      <c r="G166" s="71"/>
      <c r="H166" s="30"/>
      <c r="I166" s="30"/>
      <c r="J166" s="30"/>
      <c r="K166" s="30"/>
      <c r="L166" s="30"/>
      <c r="M166" s="30"/>
      <c r="N166" s="80"/>
    </row>
    <row r="167" spans="2:14" ht="13.5">
      <c r="B167" s="30"/>
      <c r="C167" s="30"/>
      <c r="D167" s="30"/>
      <c r="E167" s="30"/>
      <c r="F167" s="30"/>
      <c r="G167" s="71"/>
      <c r="H167" s="30"/>
      <c r="I167" s="30"/>
      <c r="J167" s="30"/>
      <c r="K167" s="30"/>
      <c r="L167" s="30"/>
      <c r="M167" s="30"/>
      <c r="N167" s="80"/>
    </row>
    <row r="168" spans="2:14" ht="13.5">
      <c r="B168" s="30"/>
      <c r="C168" s="30"/>
      <c r="D168" s="30"/>
      <c r="E168" s="30"/>
      <c r="F168" s="30"/>
      <c r="G168" s="71"/>
      <c r="H168" s="30"/>
      <c r="I168" s="30"/>
      <c r="J168" s="30"/>
      <c r="K168" s="30"/>
      <c r="L168" s="30"/>
      <c r="M168" s="30"/>
      <c r="N168" s="80"/>
    </row>
    <row r="169" spans="2:14" ht="13.5">
      <c r="B169" s="30"/>
      <c r="C169" s="30"/>
      <c r="D169" s="30"/>
      <c r="E169" s="30"/>
      <c r="F169" s="30"/>
      <c r="G169" s="71"/>
      <c r="H169" s="30"/>
      <c r="I169" s="30"/>
      <c r="J169" s="30"/>
      <c r="K169" s="30"/>
      <c r="L169" s="30"/>
      <c r="M169" s="30"/>
      <c r="N169" s="80"/>
    </row>
    <row r="170" spans="2:14" ht="13.5">
      <c r="B170" s="30"/>
      <c r="C170" s="30"/>
      <c r="D170" s="30"/>
      <c r="E170" s="30"/>
      <c r="F170" s="30"/>
      <c r="G170" s="71"/>
      <c r="H170" s="30"/>
      <c r="I170" s="30"/>
      <c r="J170" s="30"/>
      <c r="K170" s="30"/>
      <c r="L170" s="30"/>
      <c r="M170" s="30"/>
      <c r="N170" s="80"/>
    </row>
    <row r="171" spans="2:14" ht="13.5">
      <c r="B171" s="30"/>
      <c r="C171" s="30"/>
      <c r="D171" s="30"/>
      <c r="E171" s="30"/>
      <c r="F171" s="30"/>
      <c r="G171" s="71"/>
      <c r="H171" s="30"/>
      <c r="I171" s="30"/>
      <c r="J171" s="30"/>
      <c r="K171" s="30"/>
      <c r="L171" s="30"/>
      <c r="M171" s="30"/>
      <c r="N171" s="80"/>
    </row>
    <row r="172" spans="2:14" ht="13.5">
      <c r="B172" s="30"/>
      <c r="C172" s="30"/>
      <c r="D172" s="30"/>
      <c r="E172" s="30"/>
      <c r="F172" s="30"/>
      <c r="G172" s="71"/>
      <c r="H172" s="30"/>
      <c r="I172" s="30"/>
      <c r="J172" s="30"/>
      <c r="K172" s="30"/>
      <c r="L172" s="30"/>
      <c r="M172" s="30"/>
      <c r="N172" s="80"/>
    </row>
    <row r="173" spans="2:14" ht="13.5">
      <c r="B173" s="30"/>
      <c r="C173" s="30"/>
      <c r="D173" s="30"/>
      <c r="E173" s="30"/>
      <c r="F173" s="30"/>
      <c r="G173" s="71"/>
      <c r="H173" s="30"/>
      <c r="I173" s="30"/>
      <c r="J173" s="30"/>
      <c r="K173" s="30"/>
      <c r="L173" s="30"/>
      <c r="M173" s="30"/>
      <c r="N173" s="80"/>
    </row>
    <row r="174" spans="2:14" ht="13.5">
      <c r="B174" s="30"/>
      <c r="C174" s="30"/>
      <c r="D174" s="30"/>
      <c r="E174" s="30"/>
      <c r="F174" s="30"/>
      <c r="G174" s="71"/>
      <c r="H174" s="30"/>
      <c r="I174" s="30"/>
      <c r="J174" s="30"/>
      <c r="K174" s="30"/>
      <c r="L174" s="30"/>
      <c r="M174" s="30"/>
      <c r="N174" s="80"/>
    </row>
    <row r="175" spans="2:14" ht="13.5">
      <c r="B175" s="30"/>
      <c r="C175" s="30"/>
      <c r="D175" s="30"/>
      <c r="E175" s="30"/>
      <c r="F175" s="30"/>
      <c r="G175" s="71"/>
      <c r="H175" s="30"/>
      <c r="I175" s="30"/>
      <c r="J175" s="30"/>
      <c r="K175" s="30"/>
      <c r="L175" s="30"/>
      <c r="M175" s="30"/>
      <c r="N175" s="80"/>
    </row>
    <row r="176" spans="2:14" ht="13.5">
      <c r="B176" s="30"/>
      <c r="C176" s="30"/>
      <c r="D176" s="30"/>
      <c r="E176" s="30"/>
      <c r="F176" s="30"/>
      <c r="G176" s="71"/>
      <c r="H176" s="30"/>
      <c r="I176" s="30"/>
      <c r="J176" s="30"/>
      <c r="K176" s="30"/>
      <c r="L176" s="30"/>
      <c r="M176" s="30"/>
      <c r="N176" s="80"/>
    </row>
    <row r="177" spans="2:14" ht="13.5">
      <c r="B177" s="30"/>
      <c r="C177" s="30"/>
      <c r="D177" s="30"/>
      <c r="E177" s="30"/>
      <c r="F177" s="30"/>
      <c r="G177" s="71"/>
      <c r="H177" s="30"/>
      <c r="I177" s="30"/>
      <c r="J177" s="30"/>
      <c r="K177" s="30"/>
      <c r="L177" s="30"/>
      <c r="M177" s="30"/>
      <c r="N177" s="80"/>
    </row>
    <row r="178" spans="2:14" ht="13.5">
      <c r="B178" s="30"/>
      <c r="C178" s="30"/>
      <c r="D178" s="30"/>
      <c r="E178" s="30"/>
      <c r="F178" s="30"/>
      <c r="G178" s="71"/>
      <c r="H178" s="30"/>
      <c r="I178" s="30"/>
      <c r="J178" s="30"/>
      <c r="K178" s="30"/>
      <c r="L178" s="30"/>
      <c r="M178" s="30"/>
      <c r="N178" s="80"/>
    </row>
    <row r="179" spans="2:14" ht="13.5">
      <c r="B179" s="30"/>
      <c r="C179" s="30"/>
      <c r="D179" s="30"/>
      <c r="E179" s="30"/>
      <c r="F179" s="30"/>
      <c r="G179" s="71"/>
      <c r="H179" s="30"/>
      <c r="I179" s="30"/>
      <c r="J179" s="30"/>
      <c r="K179" s="30"/>
      <c r="L179" s="30"/>
      <c r="M179" s="30"/>
      <c r="N179" s="80"/>
    </row>
    <row r="180" spans="2:14" ht="13.5">
      <c r="B180" s="30"/>
      <c r="C180" s="30"/>
      <c r="D180" s="30"/>
      <c r="E180" s="30"/>
      <c r="F180" s="30"/>
      <c r="G180" s="71"/>
      <c r="H180" s="30"/>
      <c r="I180" s="30"/>
      <c r="J180" s="30"/>
      <c r="K180" s="30"/>
      <c r="L180" s="30"/>
      <c r="M180" s="30"/>
      <c r="N180" s="80"/>
    </row>
    <row r="181" spans="2:14" ht="13.5">
      <c r="B181" s="30"/>
      <c r="C181" s="30"/>
      <c r="D181" s="30"/>
      <c r="E181" s="30"/>
      <c r="F181" s="30"/>
      <c r="G181" s="71"/>
      <c r="H181" s="30"/>
      <c r="I181" s="30"/>
      <c r="J181" s="30"/>
      <c r="K181" s="30"/>
      <c r="L181" s="30"/>
      <c r="M181" s="30"/>
      <c r="N181" s="80"/>
    </row>
    <row r="182" spans="2:14" ht="13.5">
      <c r="B182" s="30"/>
      <c r="C182" s="30"/>
      <c r="D182" s="30"/>
      <c r="E182" s="30"/>
      <c r="F182" s="30"/>
      <c r="G182" s="71"/>
      <c r="H182" s="30"/>
      <c r="I182" s="30"/>
      <c r="J182" s="30"/>
      <c r="K182" s="30"/>
      <c r="L182" s="30"/>
      <c r="M182" s="30"/>
      <c r="N182" s="80"/>
    </row>
    <row r="183" spans="2:14" ht="13.5">
      <c r="B183" s="30"/>
      <c r="C183" s="30"/>
      <c r="D183" s="30"/>
      <c r="E183" s="30"/>
      <c r="F183" s="30"/>
      <c r="G183" s="71"/>
      <c r="H183" s="30"/>
      <c r="I183" s="30"/>
      <c r="J183" s="30"/>
      <c r="K183" s="30"/>
      <c r="L183" s="30"/>
      <c r="M183" s="30"/>
      <c r="N183" s="80"/>
    </row>
    <row r="184" spans="2:14" ht="13.5">
      <c r="B184" s="30"/>
      <c r="C184" s="30"/>
      <c r="D184" s="30"/>
      <c r="E184" s="30"/>
      <c r="F184" s="30"/>
      <c r="G184" s="71"/>
      <c r="H184" s="30"/>
      <c r="I184" s="30"/>
      <c r="J184" s="30"/>
      <c r="K184" s="30"/>
      <c r="L184" s="30"/>
      <c r="M184" s="30"/>
      <c r="N184" s="80"/>
    </row>
    <row r="185" spans="2:14" ht="13.5">
      <c r="B185" s="30"/>
      <c r="C185" s="30"/>
      <c r="D185" s="30"/>
      <c r="E185" s="30"/>
      <c r="F185" s="30"/>
      <c r="G185" s="71"/>
      <c r="H185" s="30"/>
      <c r="I185" s="30"/>
      <c r="J185" s="30"/>
      <c r="K185" s="30"/>
      <c r="L185" s="30"/>
      <c r="M185" s="30"/>
      <c r="N185" s="80"/>
    </row>
    <row r="186" spans="2:14" ht="13.5">
      <c r="B186" s="30"/>
      <c r="C186" s="30"/>
      <c r="D186" s="30"/>
      <c r="E186" s="30"/>
      <c r="F186" s="30"/>
      <c r="G186" s="71"/>
      <c r="H186" s="30"/>
      <c r="I186" s="30"/>
      <c r="J186" s="30"/>
      <c r="K186" s="30"/>
      <c r="L186" s="30"/>
      <c r="M186" s="30"/>
      <c r="N186" s="80"/>
    </row>
    <row r="187" spans="2:14" ht="13.5">
      <c r="B187" s="30"/>
      <c r="C187" s="30"/>
      <c r="D187" s="30"/>
      <c r="E187" s="30"/>
      <c r="F187" s="30"/>
      <c r="G187" s="71"/>
      <c r="H187" s="30"/>
      <c r="I187" s="30"/>
      <c r="J187" s="30"/>
      <c r="K187" s="30"/>
      <c r="L187" s="30"/>
      <c r="M187" s="30"/>
      <c r="N187" s="80"/>
    </row>
    <row r="188" spans="2:14" ht="13.5">
      <c r="B188" s="30"/>
      <c r="C188" s="30"/>
      <c r="D188" s="30"/>
      <c r="E188" s="30"/>
      <c r="F188" s="30"/>
      <c r="G188" s="71"/>
      <c r="H188" s="30"/>
      <c r="I188" s="30"/>
      <c r="J188" s="30"/>
      <c r="K188" s="30"/>
      <c r="L188" s="30"/>
      <c r="M188" s="30"/>
      <c r="N188" s="80"/>
    </row>
    <row r="189" spans="2:14" ht="13.5">
      <c r="B189" s="30"/>
      <c r="C189" s="30"/>
      <c r="D189" s="30"/>
      <c r="E189" s="30"/>
      <c r="F189" s="30"/>
      <c r="G189" s="71"/>
      <c r="H189" s="30"/>
      <c r="I189" s="30"/>
      <c r="J189" s="30"/>
      <c r="K189" s="30"/>
      <c r="L189" s="30"/>
      <c r="M189" s="30"/>
      <c r="N189" s="80"/>
    </row>
    <row r="190" spans="2:14" ht="13.5">
      <c r="B190" s="30"/>
      <c r="C190" s="30"/>
      <c r="D190" s="30"/>
      <c r="E190" s="30"/>
      <c r="F190" s="30"/>
      <c r="G190" s="71"/>
      <c r="H190" s="30"/>
      <c r="I190" s="30"/>
      <c r="J190" s="30"/>
      <c r="K190" s="30"/>
      <c r="L190" s="30"/>
      <c r="M190" s="30"/>
      <c r="N190" s="80"/>
    </row>
    <row r="191" spans="2:14" ht="13.5">
      <c r="B191" s="30"/>
      <c r="C191" s="30"/>
      <c r="D191" s="30"/>
      <c r="E191" s="30"/>
      <c r="F191" s="30"/>
      <c r="G191" s="71"/>
      <c r="H191" s="30"/>
      <c r="I191" s="30"/>
      <c r="J191" s="30"/>
      <c r="K191" s="30"/>
      <c r="L191" s="30"/>
      <c r="M191" s="30"/>
      <c r="N191" s="80"/>
    </row>
    <row r="192" spans="2:14" ht="13.5">
      <c r="B192" s="30"/>
      <c r="C192" s="30"/>
      <c r="D192" s="30"/>
      <c r="E192" s="30"/>
      <c r="F192" s="30"/>
      <c r="G192" s="71"/>
      <c r="H192" s="30"/>
      <c r="I192" s="30"/>
      <c r="J192" s="30"/>
      <c r="K192" s="30"/>
      <c r="L192" s="30"/>
      <c r="M192" s="30"/>
      <c r="N192" s="80"/>
    </row>
    <row r="193" spans="2:14" ht="13.5">
      <c r="B193" s="30"/>
      <c r="C193" s="30"/>
      <c r="D193" s="30"/>
      <c r="E193" s="30"/>
      <c r="F193" s="30"/>
      <c r="G193" s="71"/>
      <c r="H193" s="30"/>
      <c r="I193" s="30"/>
      <c r="J193" s="30"/>
      <c r="K193" s="30"/>
      <c r="L193" s="30"/>
      <c r="M193" s="30"/>
      <c r="N193" s="80"/>
    </row>
    <row r="194" spans="2:14" ht="13.5">
      <c r="B194" s="30"/>
      <c r="C194" s="30"/>
      <c r="D194" s="30"/>
      <c r="E194" s="30"/>
      <c r="F194" s="30"/>
      <c r="G194" s="71"/>
      <c r="H194" s="30"/>
      <c r="I194" s="30"/>
      <c r="J194" s="30"/>
      <c r="K194" s="30"/>
      <c r="L194" s="30"/>
      <c r="M194" s="30"/>
      <c r="N194" s="80"/>
    </row>
    <row r="195" spans="2:14" ht="13.5">
      <c r="B195" s="30"/>
      <c r="C195" s="30"/>
      <c r="D195" s="30"/>
      <c r="E195" s="30"/>
      <c r="F195" s="30"/>
      <c r="G195" s="71"/>
      <c r="H195" s="30"/>
      <c r="I195" s="30"/>
      <c r="J195" s="30"/>
      <c r="K195" s="30"/>
      <c r="L195" s="30"/>
      <c r="M195" s="30"/>
      <c r="N195" s="80"/>
    </row>
    <row r="196" spans="2:14" ht="13.5">
      <c r="B196" s="30"/>
      <c r="C196" s="30"/>
      <c r="D196" s="30"/>
      <c r="E196" s="30"/>
      <c r="F196" s="30"/>
      <c r="G196" s="71"/>
      <c r="H196" s="30"/>
      <c r="I196" s="30"/>
      <c r="J196" s="30"/>
      <c r="K196" s="30"/>
      <c r="L196" s="30"/>
      <c r="M196" s="30"/>
      <c r="N196" s="80"/>
    </row>
    <row r="197" spans="2:14" ht="13.5">
      <c r="B197" s="30"/>
      <c r="C197" s="30"/>
      <c r="D197" s="30"/>
      <c r="E197" s="30"/>
      <c r="F197" s="30"/>
      <c r="G197" s="71"/>
      <c r="H197" s="30"/>
      <c r="I197" s="30"/>
      <c r="J197" s="30"/>
      <c r="K197" s="30"/>
      <c r="L197" s="30"/>
      <c r="M197" s="30"/>
      <c r="N197" s="80"/>
    </row>
    <row r="198" spans="2:14" ht="13.5">
      <c r="B198" s="30"/>
      <c r="C198" s="30"/>
      <c r="D198" s="30"/>
      <c r="E198" s="30"/>
      <c r="F198" s="30"/>
      <c r="G198" s="71"/>
      <c r="H198" s="30"/>
      <c r="I198" s="30"/>
      <c r="J198" s="30"/>
      <c r="K198" s="30"/>
      <c r="L198" s="30"/>
      <c r="M198" s="30"/>
      <c r="N198" s="80"/>
    </row>
    <row r="199" spans="2:14" ht="13.5">
      <c r="B199" s="30"/>
      <c r="C199" s="30"/>
      <c r="D199" s="30"/>
      <c r="E199" s="30"/>
      <c r="F199" s="30"/>
      <c r="G199" s="71"/>
      <c r="H199" s="30"/>
      <c r="I199" s="30"/>
      <c r="J199" s="30"/>
      <c r="K199" s="30"/>
      <c r="L199" s="30"/>
      <c r="M199" s="30"/>
      <c r="N199" s="80"/>
    </row>
    <row r="200" spans="2:14" ht="13.5">
      <c r="B200" s="30"/>
      <c r="C200" s="30"/>
      <c r="D200" s="30"/>
      <c r="E200" s="30"/>
      <c r="F200" s="30"/>
      <c r="G200" s="71"/>
      <c r="H200" s="30"/>
      <c r="I200" s="30"/>
      <c r="J200" s="30"/>
      <c r="K200" s="30"/>
      <c r="L200" s="30"/>
      <c r="M200" s="30"/>
      <c r="N200" s="80"/>
    </row>
    <row r="201" spans="2:14" ht="13.5">
      <c r="B201" s="30"/>
      <c r="C201" s="30"/>
      <c r="D201" s="30"/>
      <c r="E201" s="30"/>
      <c r="F201" s="30"/>
      <c r="G201" s="71"/>
      <c r="H201" s="30"/>
      <c r="I201" s="30"/>
      <c r="J201" s="30"/>
      <c r="K201" s="30"/>
      <c r="L201" s="30"/>
      <c r="M201" s="30"/>
      <c r="N201" s="80"/>
    </row>
    <row r="202" spans="2:14" ht="13.5">
      <c r="B202" s="30"/>
      <c r="C202" s="30"/>
      <c r="D202" s="30"/>
      <c r="E202" s="30"/>
      <c r="F202" s="30"/>
      <c r="G202" s="71"/>
      <c r="H202" s="30"/>
      <c r="I202" s="30"/>
      <c r="J202" s="30"/>
      <c r="K202" s="30"/>
      <c r="L202" s="30"/>
      <c r="M202" s="30"/>
      <c r="N202" s="80"/>
    </row>
    <row r="203" spans="2:14" ht="13.5">
      <c r="B203" s="30"/>
      <c r="C203" s="30"/>
      <c r="D203" s="30"/>
      <c r="E203" s="30"/>
      <c r="F203" s="30"/>
      <c r="G203" s="71"/>
      <c r="H203" s="30"/>
      <c r="I203" s="30"/>
      <c r="J203" s="30"/>
      <c r="K203" s="30"/>
      <c r="L203" s="30"/>
      <c r="M203" s="30"/>
      <c r="N203" s="80"/>
    </row>
    <row r="204" spans="2:14" ht="13.5">
      <c r="B204" s="30"/>
      <c r="C204" s="30"/>
      <c r="D204" s="30"/>
      <c r="E204" s="30"/>
      <c r="F204" s="30"/>
      <c r="G204" s="71"/>
      <c r="H204" s="30"/>
      <c r="I204" s="30"/>
      <c r="J204" s="30"/>
      <c r="K204" s="30"/>
      <c r="L204" s="30"/>
      <c r="M204" s="30"/>
      <c r="N204" s="80"/>
    </row>
    <row r="205" spans="2:14" ht="13.5">
      <c r="B205" s="30"/>
      <c r="C205" s="30"/>
      <c r="D205" s="30"/>
      <c r="E205" s="30"/>
      <c r="F205" s="30"/>
      <c r="G205" s="71"/>
      <c r="H205" s="30"/>
      <c r="I205" s="30"/>
      <c r="J205" s="30"/>
      <c r="K205" s="30"/>
      <c r="L205" s="30"/>
      <c r="M205" s="30"/>
      <c r="N205" s="80"/>
    </row>
    <row r="206" spans="2:14" ht="13.5">
      <c r="B206" s="30"/>
      <c r="C206" s="30"/>
      <c r="D206" s="30"/>
      <c r="E206" s="30"/>
      <c r="F206" s="30"/>
      <c r="G206" s="71"/>
      <c r="H206" s="30"/>
      <c r="I206" s="30"/>
      <c r="J206" s="30"/>
      <c r="K206" s="30"/>
      <c r="L206" s="30"/>
      <c r="M206" s="30"/>
      <c r="N206" s="80"/>
    </row>
    <row r="207" spans="2:14" ht="13.5">
      <c r="B207" s="30"/>
      <c r="C207" s="30"/>
      <c r="D207" s="30"/>
      <c r="E207" s="30"/>
      <c r="F207" s="30"/>
      <c r="G207" s="71"/>
      <c r="H207" s="30"/>
      <c r="I207" s="30"/>
      <c r="J207" s="30"/>
      <c r="K207" s="30"/>
      <c r="L207" s="30"/>
      <c r="M207" s="30"/>
      <c r="N207" s="80"/>
    </row>
    <row r="208" spans="2:14" ht="13.5">
      <c r="B208" s="30"/>
      <c r="C208" s="30"/>
      <c r="D208" s="30"/>
      <c r="E208" s="30"/>
      <c r="F208" s="30"/>
      <c r="G208" s="71"/>
      <c r="H208" s="30"/>
      <c r="I208" s="30"/>
      <c r="J208" s="30"/>
      <c r="K208" s="30"/>
      <c r="L208" s="30"/>
      <c r="M208" s="30"/>
      <c r="N208" s="80"/>
    </row>
    <row r="209" spans="2:14" ht="13.5">
      <c r="B209" s="30"/>
      <c r="C209" s="30"/>
      <c r="D209" s="30"/>
      <c r="E209" s="30"/>
      <c r="F209" s="30"/>
      <c r="G209" s="71"/>
      <c r="H209" s="30"/>
      <c r="I209" s="30"/>
      <c r="J209" s="30"/>
      <c r="K209" s="30"/>
      <c r="L209" s="30"/>
      <c r="M209" s="30"/>
      <c r="N209" s="80"/>
    </row>
    <row r="210" spans="2:14" ht="13.5">
      <c r="B210" s="30"/>
      <c r="C210" s="30"/>
      <c r="D210" s="30"/>
      <c r="E210" s="30"/>
      <c r="F210" s="30"/>
      <c r="G210" s="71"/>
      <c r="H210" s="30"/>
      <c r="I210" s="30"/>
      <c r="J210" s="30"/>
      <c r="K210" s="30"/>
      <c r="L210" s="30"/>
      <c r="M210" s="30"/>
      <c r="N210" s="80"/>
    </row>
    <row r="211" spans="2:14" ht="13.5">
      <c r="B211" s="30"/>
      <c r="C211" s="30"/>
      <c r="D211" s="30"/>
      <c r="E211" s="30"/>
      <c r="F211" s="30"/>
      <c r="G211" s="71"/>
      <c r="H211" s="30"/>
      <c r="I211" s="30"/>
      <c r="J211" s="30"/>
      <c r="K211" s="30"/>
      <c r="L211" s="30"/>
      <c r="M211" s="30"/>
      <c r="N211" s="80"/>
    </row>
    <row r="212" spans="2:14" ht="13.5">
      <c r="B212" s="30"/>
      <c r="C212" s="30"/>
      <c r="D212" s="30"/>
      <c r="E212" s="30"/>
      <c r="F212" s="30"/>
      <c r="G212" s="71"/>
      <c r="H212" s="30"/>
      <c r="I212" s="30"/>
      <c r="J212" s="30"/>
      <c r="K212" s="30"/>
      <c r="L212" s="30"/>
      <c r="M212" s="30"/>
      <c r="N212" s="80"/>
    </row>
    <row r="213" spans="2:14" ht="13.5">
      <c r="B213" s="30"/>
      <c r="C213" s="30"/>
      <c r="D213" s="30"/>
      <c r="E213" s="30"/>
      <c r="F213" s="30"/>
      <c r="G213" s="71"/>
      <c r="H213" s="30"/>
      <c r="I213" s="30"/>
      <c r="J213" s="30"/>
      <c r="K213" s="30"/>
      <c r="L213" s="30"/>
      <c r="M213" s="30"/>
      <c r="N213" s="80"/>
    </row>
    <row r="214" spans="2:14" ht="13.5">
      <c r="B214" s="30"/>
      <c r="C214" s="30"/>
      <c r="D214" s="30"/>
      <c r="E214" s="30"/>
      <c r="F214" s="30"/>
      <c r="G214" s="71"/>
      <c r="H214" s="30"/>
      <c r="I214" s="30"/>
      <c r="J214" s="30"/>
      <c r="K214" s="30"/>
      <c r="L214" s="30"/>
      <c r="M214" s="30"/>
      <c r="N214" s="80"/>
    </row>
    <row r="215" spans="2:14" ht="13.5">
      <c r="B215" s="30"/>
      <c r="C215" s="30"/>
      <c r="D215" s="30"/>
      <c r="E215" s="30"/>
      <c r="F215" s="30"/>
      <c r="G215" s="71"/>
      <c r="H215" s="30"/>
      <c r="I215" s="30"/>
      <c r="J215" s="30"/>
      <c r="K215" s="30"/>
      <c r="L215" s="30"/>
      <c r="M215" s="30"/>
      <c r="N215" s="80"/>
    </row>
    <row r="216" spans="2:14" ht="13.5">
      <c r="B216" s="30"/>
      <c r="C216" s="30"/>
      <c r="D216" s="30"/>
      <c r="E216" s="30"/>
      <c r="F216" s="30"/>
      <c r="G216" s="71"/>
      <c r="H216" s="30"/>
      <c r="I216" s="30"/>
      <c r="J216" s="30"/>
      <c r="K216" s="30"/>
      <c r="L216" s="30"/>
      <c r="M216" s="30"/>
      <c r="N216" s="80"/>
    </row>
    <row r="217" spans="2:14" ht="13.5">
      <c r="B217" s="30"/>
      <c r="C217" s="30"/>
      <c r="D217" s="30"/>
      <c r="E217" s="30"/>
      <c r="F217" s="30"/>
      <c r="G217" s="71"/>
      <c r="H217" s="30"/>
      <c r="I217" s="30"/>
      <c r="J217" s="30"/>
      <c r="K217" s="30"/>
      <c r="L217" s="30"/>
      <c r="M217" s="30"/>
      <c r="N217" s="80"/>
    </row>
    <row r="218" spans="2:14" ht="13.5">
      <c r="B218" s="30"/>
      <c r="C218" s="30"/>
      <c r="D218" s="30"/>
      <c r="E218" s="30"/>
      <c r="F218" s="30"/>
      <c r="G218" s="71"/>
      <c r="H218" s="30"/>
      <c r="I218" s="30"/>
      <c r="J218" s="30"/>
      <c r="K218" s="30"/>
      <c r="L218" s="30"/>
      <c r="M218" s="30"/>
      <c r="N218" s="80"/>
    </row>
    <row r="219" spans="2:14" ht="13.5">
      <c r="B219" s="30"/>
      <c r="C219" s="30"/>
      <c r="D219" s="30"/>
      <c r="E219" s="30"/>
      <c r="F219" s="30"/>
      <c r="G219" s="71"/>
      <c r="H219" s="30"/>
      <c r="I219" s="30"/>
      <c r="J219" s="30"/>
      <c r="K219" s="30"/>
      <c r="L219" s="30"/>
      <c r="M219" s="30"/>
      <c r="N219" s="80"/>
    </row>
    <row r="220" spans="2:14" ht="13.5">
      <c r="B220" s="30"/>
      <c r="C220" s="30"/>
      <c r="D220" s="30"/>
      <c r="E220" s="30"/>
      <c r="F220" s="30"/>
      <c r="G220" s="71"/>
      <c r="H220" s="30"/>
      <c r="I220" s="30"/>
      <c r="J220" s="30"/>
      <c r="K220" s="30"/>
      <c r="L220" s="30"/>
      <c r="M220" s="30"/>
      <c r="N220" s="80"/>
    </row>
    <row r="221" spans="2:14" ht="13.5">
      <c r="B221" s="30"/>
      <c r="C221" s="30"/>
      <c r="D221" s="30"/>
      <c r="E221" s="30"/>
      <c r="F221" s="30"/>
      <c r="G221" s="71"/>
      <c r="H221" s="30"/>
      <c r="I221" s="30"/>
      <c r="J221" s="30"/>
      <c r="K221" s="30"/>
      <c r="L221" s="30"/>
      <c r="M221" s="30"/>
      <c r="N221" s="80"/>
    </row>
    <row r="222" spans="2:14" ht="13.5">
      <c r="B222" s="30"/>
      <c r="C222" s="30"/>
      <c r="D222" s="30"/>
      <c r="E222" s="30"/>
      <c r="F222" s="30"/>
      <c r="G222" s="71"/>
      <c r="H222" s="30"/>
      <c r="I222" s="30"/>
      <c r="J222" s="30"/>
      <c r="K222" s="30"/>
      <c r="L222" s="30"/>
      <c r="M222" s="30"/>
      <c r="N222" s="80"/>
    </row>
    <row r="223" spans="2:14" ht="13.5">
      <c r="B223" s="30"/>
      <c r="C223" s="30"/>
      <c r="D223" s="30"/>
      <c r="E223" s="30"/>
      <c r="F223" s="30"/>
      <c r="G223" s="71"/>
      <c r="H223" s="30"/>
      <c r="I223" s="30"/>
      <c r="J223" s="30"/>
      <c r="K223" s="30"/>
      <c r="L223" s="30"/>
      <c r="M223" s="30"/>
      <c r="N223" s="80"/>
    </row>
    <row r="224" spans="2:14" ht="13.5">
      <c r="B224" s="30"/>
      <c r="C224" s="30"/>
      <c r="D224" s="30"/>
      <c r="E224" s="30"/>
      <c r="F224" s="30"/>
      <c r="G224" s="71"/>
      <c r="H224" s="30"/>
      <c r="I224" s="30"/>
      <c r="J224" s="30"/>
      <c r="K224" s="30"/>
      <c r="L224" s="30"/>
      <c r="M224" s="30"/>
      <c r="N224" s="80"/>
    </row>
    <row r="225" spans="2:14" ht="13.5">
      <c r="B225" s="30"/>
      <c r="C225" s="30"/>
      <c r="D225" s="30"/>
      <c r="E225" s="30"/>
      <c r="F225" s="30"/>
      <c r="G225" s="71"/>
      <c r="H225" s="30"/>
      <c r="I225" s="30"/>
      <c r="J225" s="30"/>
      <c r="K225" s="30"/>
      <c r="L225" s="30"/>
      <c r="M225" s="30"/>
      <c r="N225" s="80"/>
    </row>
    <row r="226" spans="2:14" ht="13.5">
      <c r="B226" s="30"/>
      <c r="C226" s="30"/>
      <c r="D226" s="30"/>
      <c r="E226" s="30"/>
      <c r="F226" s="30"/>
      <c r="G226" s="71"/>
      <c r="H226" s="30"/>
      <c r="I226" s="30"/>
      <c r="J226" s="30"/>
      <c r="K226" s="30"/>
      <c r="L226" s="30"/>
      <c r="M226" s="30"/>
      <c r="N226" s="80"/>
    </row>
    <row r="227" spans="2:14" ht="13.5">
      <c r="B227" s="30"/>
      <c r="C227" s="30"/>
      <c r="D227" s="30"/>
      <c r="E227" s="30"/>
      <c r="F227" s="30"/>
      <c r="G227" s="71"/>
      <c r="H227" s="30"/>
      <c r="I227" s="30"/>
      <c r="J227" s="30"/>
      <c r="K227" s="30"/>
      <c r="L227" s="30"/>
      <c r="M227" s="30"/>
      <c r="N227" s="80"/>
    </row>
    <row r="228" spans="2:14" ht="13.5">
      <c r="B228" s="30"/>
      <c r="C228" s="30"/>
      <c r="D228" s="30"/>
      <c r="E228" s="30"/>
      <c r="F228" s="30"/>
      <c r="G228" s="71"/>
      <c r="H228" s="30"/>
      <c r="I228" s="30"/>
      <c r="J228" s="30"/>
      <c r="K228" s="30"/>
      <c r="L228" s="30"/>
      <c r="M228" s="30"/>
      <c r="N228" s="80"/>
    </row>
    <row r="229" spans="2:14" ht="13.5">
      <c r="B229" s="30"/>
      <c r="C229" s="30"/>
      <c r="D229" s="30"/>
      <c r="E229" s="30"/>
      <c r="F229" s="30"/>
      <c r="G229" s="71"/>
      <c r="H229" s="30"/>
      <c r="I229" s="30"/>
      <c r="J229" s="30"/>
      <c r="K229" s="30"/>
      <c r="L229" s="30"/>
      <c r="M229" s="30"/>
      <c r="N229" s="80"/>
    </row>
    <row r="230" spans="2:14" ht="13.5">
      <c r="B230" s="30"/>
      <c r="C230" s="30"/>
      <c r="D230" s="30"/>
      <c r="E230" s="30"/>
      <c r="F230" s="30"/>
      <c r="G230" s="71"/>
      <c r="H230" s="30"/>
      <c r="I230" s="30"/>
      <c r="J230" s="30"/>
      <c r="K230" s="30"/>
      <c r="L230" s="30"/>
      <c r="M230" s="30"/>
      <c r="N230" s="80"/>
    </row>
    <row r="231" spans="2:14" ht="13.5">
      <c r="B231" s="30"/>
      <c r="C231" s="30"/>
      <c r="D231" s="30"/>
      <c r="E231" s="30"/>
      <c r="F231" s="30"/>
      <c r="G231" s="71"/>
      <c r="H231" s="30"/>
      <c r="I231" s="30"/>
      <c r="J231" s="30"/>
      <c r="K231" s="30"/>
      <c r="L231" s="30"/>
      <c r="M231" s="30"/>
      <c r="N231" s="80"/>
    </row>
    <row r="232" spans="2:14" ht="13.5">
      <c r="B232" s="30"/>
      <c r="C232" s="30"/>
      <c r="D232" s="30"/>
      <c r="E232" s="30"/>
      <c r="F232" s="30"/>
      <c r="G232" s="71"/>
      <c r="H232" s="30"/>
      <c r="I232" s="30"/>
      <c r="J232" s="30"/>
      <c r="K232" s="30"/>
      <c r="L232" s="30"/>
      <c r="M232" s="30"/>
      <c r="N232" s="80"/>
    </row>
    <row r="233" spans="2:14" ht="13.5">
      <c r="B233" s="30"/>
      <c r="C233" s="30"/>
      <c r="D233" s="30"/>
      <c r="E233" s="30"/>
      <c r="F233" s="30"/>
      <c r="G233" s="71"/>
      <c r="H233" s="30"/>
      <c r="I233" s="30"/>
      <c r="J233" s="30"/>
      <c r="K233" s="30"/>
      <c r="L233" s="30"/>
      <c r="M233" s="30"/>
      <c r="N233" s="80"/>
    </row>
    <row r="234" spans="2:14" ht="13.5">
      <c r="B234" s="30"/>
      <c r="C234" s="30"/>
      <c r="D234" s="30"/>
      <c r="E234" s="30"/>
      <c r="F234" s="30"/>
      <c r="G234" s="71"/>
      <c r="H234" s="30"/>
      <c r="I234" s="30"/>
      <c r="J234" s="30"/>
      <c r="K234" s="30"/>
      <c r="L234" s="30"/>
      <c r="M234" s="30"/>
      <c r="N234" s="80"/>
    </row>
    <row r="235" spans="2:14" ht="13.5">
      <c r="B235" s="30"/>
      <c r="C235" s="30"/>
      <c r="D235" s="30"/>
      <c r="E235" s="30"/>
      <c r="F235" s="30"/>
      <c r="G235" s="71"/>
      <c r="H235" s="30"/>
      <c r="I235" s="30"/>
      <c r="J235" s="30"/>
      <c r="K235" s="30"/>
      <c r="L235" s="30"/>
      <c r="M235" s="30"/>
      <c r="N235" s="80"/>
    </row>
    <row r="236" spans="2:14" ht="13.5">
      <c r="B236" s="30"/>
      <c r="C236" s="30"/>
      <c r="D236" s="30"/>
      <c r="E236" s="30"/>
      <c r="F236" s="30"/>
      <c r="G236" s="71"/>
      <c r="H236" s="30"/>
      <c r="I236" s="30"/>
      <c r="J236" s="30"/>
      <c r="K236" s="30"/>
      <c r="L236" s="30"/>
      <c r="M236" s="30"/>
      <c r="N236" s="80"/>
    </row>
    <row r="237" spans="2:14" ht="13.5">
      <c r="B237" s="30"/>
      <c r="C237" s="30"/>
      <c r="D237" s="30"/>
      <c r="E237" s="30"/>
      <c r="F237" s="30"/>
      <c r="G237" s="71"/>
      <c r="H237" s="30"/>
      <c r="I237" s="30"/>
      <c r="J237" s="30"/>
      <c r="K237" s="30"/>
      <c r="L237" s="30"/>
      <c r="M237" s="30"/>
      <c r="N237" s="80"/>
    </row>
    <row r="238" spans="2:14" ht="13.5">
      <c r="B238" s="30"/>
      <c r="C238" s="30"/>
      <c r="D238" s="30"/>
      <c r="E238" s="30"/>
      <c r="F238" s="30"/>
      <c r="G238" s="71"/>
      <c r="H238" s="30"/>
      <c r="I238" s="30"/>
      <c r="J238" s="30"/>
      <c r="K238" s="30"/>
      <c r="L238" s="30"/>
      <c r="M238" s="30"/>
      <c r="N238" s="80"/>
    </row>
    <row r="239" spans="2:14" ht="13.5">
      <c r="B239" s="30"/>
      <c r="C239" s="30"/>
      <c r="D239" s="30"/>
      <c r="E239" s="30"/>
      <c r="F239" s="30"/>
      <c r="G239" s="71"/>
      <c r="H239" s="30"/>
      <c r="I239" s="30"/>
      <c r="J239" s="30"/>
      <c r="K239" s="30"/>
      <c r="L239" s="30"/>
      <c r="M239" s="30"/>
      <c r="N239" s="80"/>
    </row>
    <row r="240" spans="2:14" ht="13.5">
      <c r="B240" s="30"/>
      <c r="C240" s="30"/>
      <c r="D240" s="30"/>
      <c r="E240" s="30"/>
      <c r="F240" s="30"/>
      <c r="G240" s="71"/>
      <c r="H240" s="30"/>
      <c r="I240" s="30"/>
      <c r="J240" s="30"/>
      <c r="K240" s="30"/>
      <c r="L240" s="30"/>
      <c r="M240" s="30"/>
      <c r="N240" s="80"/>
    </row>
    <row r="241" spans="2:14" ht="13.5">
      <c r="B241" s="30"/>
      <c r="C241" s="30"/>
      <c r="D241" s="30"/>
      <c r="E241" s="30"/>
      <c r="F241" s="30"/>
      <c r="G241" s="71"/>
      <c r="H241" s="30"/>
      <c r="I241" s="30"/>
      <c r="J241" s="30"/>
      <c r="K241" s="30"/>
      <c r="L241" s="30"/>
      <c r="M241" s="30"/>
      <c r="N241" s="80"/>
    </row>
    <row r="242" spans="2:14" ht="13.5">
      <c r="B242" s="30"/>
      <c r="C242" s="30"/>
      <c r="D242" s="30"/>
      <c r="E242" s="30"/>
      <c r="F242" s="30"/>
      <c r="G242" s="71"/>
      <c r="H242" s="30"/>
      <c r="I242" s="30"/>
      <c r="J242" s="30"/>
      <c r="K242" s="30"/>
      <c r="L242" s="30"/>
      <c r="M242" s="30"/>
      <c r="N242" s="80"/>
    </row>
    <row r="243" spans="2:14" ht="13.5">
      <c r="B243" s="30"/>
      <c r="C243" s="30"/>
      <c r="D243" s="30"/>
      <c r="E243" s="30"/>
      <c r="F243" s="30"/>
      <c r="G243" s="71"/>
      <c r="H243" s="30"/>
      <c r="I243" s="30"/>
      <c r="J243" s="30"/>
      <c r="K243" s="30"/>
      <c r="L243" s="30"/>
      <c r="M243" s="30"/>
      <c r="N243" s="80"/>
    </row>
    <row r="244" spans="2:14" ht="13.5">
      <c r="B244" s="30"/>
      <c r="C244" s="30"/>
      <c r="D244" s="30"/>
      <c r="E244" s="30"/>
      <c r="F244" s="30"/>
      <c r="G244" s="71"/>
      <c r="H244" s="30"/>
      <c r="I244" s="30"/>
      <c r="J244" s="30"/>
      <c r="K244" s="30"/>
      <c r="L244" s="30"/>
      <c r="M244" s="30"/>
      <c r="N244" s="80"/>
    </row>
    <row r="245" spans="2:14" ht="13.5">
      <c r="B245" s="30"/>
      <c r="C245" s="30"/>
      <c r="D245" s="30"/>
      <c r="E245" s="30"/>
      <c r="F245" s="30"/>
      <c r="G245" s="71"/>
      <c r="H245" s="30"/>
      <c r="I245" s="30"/>
      <c r="J245" s="30"/>
      <c r="K245" s="30"/>
      <c r="L245" s="30"/>
      <c r="M245" s="30"/>
      <c r="N245" s="80"/>
    </row>
    <row r="246" spans="2:14" ht="13.5">
      <c r="B246" s="30"/>
      <c r="C246" s="30"/>
      <c r="D246" s="30"/>
      <c r="E246" s="30"/>
      <c r="F246" s="30"/>
      <c r="G246" s="71"/>
      <c r="H246" s="30"/>
      <c r="I246" s="30"/>
      <c r="J246" s="30"/>
      <c r="K246" s="30"/>
      <c r="L246" s="30"/>
      <c r="M246" s="30"/>
      <c r="N246" s="80"/>
    </row>
    <row r="247" spans="2:14" ht="13.5">
      <c r="B247" s="30"/>
      <c r="C247" s="30"/>
      <c r="D247" s="30"/>
      <c r="E247" s="30"/>
      <c r="F247" s="30"/>
      <c r="G247" s="71"/>
      <c r="H247" s="30"/>
      <c r="I247" s="30"/>
      <c r="J247" s="30"/>
      <c r="K247" s="30"/>
      <c r="L247" s="30"/>
      <c r="M247" s="30"/>
      <c r="N247" s="80"/>
    </row>
    <row r="248" spans="2:14" ht="13.5">
      <c r="B248" s="30"/>
      <c r="C248" s="30"/>
      <c r="D248" s="30"/>
      <c r="E248" s="30"/>
      <c r="F248" s="30"/>
      <c r="G248" s="71"/>
      <c r="H248" s="30"/>
      <c r="I248" s="30"/>
      <c r="J248" s="30"/>
      <c r="K248" s="30"/>
      <c r="L248" s="30"/>
      <c r="M248" s="30"/>
      <c r="N248" s="80"/>
    </row>
    <row r="249" spans="2:14" ht="13.5">
      <c r="B249" s="30"/>
      <c r="C249" s="30"/>
      <c r="D249" s="30"/>
      <c r="E249" s="30"/>
      <c r="F249" s="30"/>
      <c r="G249" s="71"/>
      <c r="H249" s="30"/>
      <c r="I249" s="30"/>
      <c r="J249" s="30"/>
      <c r="K249" s="30"/>
      <c r="L249" s="30"/>
      <c r="M249" s="30"/>
      <c r="N249" s="80"/>
    </row>
    <row r="250" spans="2:14" ht="13.5">
      <c r="B250" s="30"/>
      <c r="C250" s="30"/>
      <c r="D250" s="30"/>
      <c r="E250" s="30"/>
      <c r="F250" s="30"/>
      <c r="G250" s="71"/>
      <c r="H250" s="30"/>
      <c r="I250" s="30"/>
      <c r="J250" s="30"/>
      <c r="K250" s="30"/>
      <c r="L250" s="30"/>
      <c r="M250" s="30"/>
      <c r="N250" s="80"/>
    </row>
    <row r="251" spans="2:14" ht="13.5">
      <c r="B251" s="30"/>
      <c r="C251" s="30"/>
      <c r="D251" s="30"/>
      <c r="E251" s="30"/>
      <c r="F251" s="30"/>
      <c r="G251" s="71"/>
      <c r="H251" s="30"/>
      <c r="I251" s="30"/>
      <c r="J251" s="30"/>
      <c r="K251" s="30"/>
      <c r="L251" s="30"/>
      <c r="M251" s="30"/>
      <c r="N251" s="80"/>
    </row>
    <row r="252" spans="2:14" ht="13.5">
      <c r="B252" s="30"/>
      <c r="C252" s="30"/>
      <c r="D252" s="30"/>
      <c r="E252" s="30"/>
      <c r="F252" s="30"/>
      <c r="G252" s="71"/>
      <c r="H252" s="30"/>
      <c r="I252" s="30"/>
      <c r="J252" s="30"/>
      <c r="K252" s="30"/>
      <c r="L252" s="30"/>
      <c r="M252" s="30"/>
      <c r="N252" s="80"/>
    </row>
    <row r="253" spans="2:14" ht="13.5">
      <c r="B253" s="30"/>
      <c r="C253" s="30"/>
      <c r="D253" s="30"/>
      <c r="E253" s="30"/>
      <c r="F253" s="30"/>
      <c r="G253" s="71"/>
      <c r="H253" s="30"/>
      <c r="I253" s="30"/>
      <c r="J253" s="30"/>
      <c r="K253" s="30"/>
      <c r="L253" s="30"/>
      <c r="M253" s="30"/>
      <c r="N253" s="80"/>
    </row>
    <row r="254" spans="2:14" ht="13.5">
      <c r="B254" s="30"/>
      <c r="C254" s="30"/>
      <c r="D254" s="30"/>
      <c r="E254" s="30"/>
      <c r="F254" s="30"/>
      <c r="G254" s="71"/>
      <c r="H254" s="30"/>
      <c r="I254" s="30"/>
      <c r="J254" s="30"/>
      <c r="K254" s="30"/>
      <c r="L254" s="30"/>
      <c r="M254" s="30"/>
      <c r="N254" s="80"/>
    </row>
    <row r="255" spans="2:14" ht="13.5">
      <c r="B255" s="30"/>
      <c r="C255" s="30"/>
      <c r="D255" s="30"/>
      <c r="E255" s="30"/>
      <c r="F255" s="30"/>
      <c r="G255" s="71"/>
      <c r="H255" s="30"/>
      <c r="I255" s="30"/>
      <c r="J255" s="30"/>
      <c r="K255" s="30"/>
      <c r="L255" s="30"/>
      <c r="M255" s="30"/>
      <c r="N255" s="80"/>
    </row>
    <row r="256" spans="2:14" ht="13.5">
      <c r="B256" s="30"/>
      <c r="C256" s="30"/>
      <c r="D256" s="30"/>
      <c r="E256" s="30"/>
      <c r="F256" s="30"/>
      <c r="G256" s="71"/>
      <c r="H256" s="30"/>
      <c r="I256" s="30"/>
      <c r="J256" s="30"/>
      <c r="K256" s="30"/>
      <c r="L256" s="30"/>
      <c r="M256" s="30"/>
      <c r="N256" s="80"/>
    </row>
    <row r="257" spans="2:14" ht="13.5">
      <c r="B257" s="30"/>
      <c r="C257" s="30"/>
      <c r="D257" s="30"/>
      <c r="E257" s="30"/>
      <c r="F257" s="30"/>
      <c r="G257" s="71"/>
      <c r="H257" s="30"/>
      <c r="I257" s="30"/>
      <c r="J257" s="30"/>
      <c r="K257" s="30"/>
      <c r="L257" s="30"/>
      <c r="M257" s="30"/>
      <c r="N257" s="80"/>
    </row>
    <row r="258" spans="2:14" ht="13.5">
      <c r="B258" s="30"/>
      <c r="C258" s="30"/>
      <c r="D258" s="30"/>
      <c r="E258" s="30"/>
      <c r="F258" s="30"/>
      <c r="G258" s="71"/>
      <c r="H258" s="30"/>
      <c r="I258" s="30"/>
      <c r="J258" s="30"/>
      <c r="K258" s="30"/>
      <c r="L258" s="30"/>
      <c r="M258" s="30"/>
      <c r="N258" s="80"/>
    </row>
    <row r="259" spans="2:14" ht="13.5">
      <c r="B259" s="30"/>
      <c r="C259" s="30"/>
      <c r="D259" s="30"/>
      <c r="E259" s="30"/>
      <c r="F259" s="30"/>
      <c r="G259" s="71"/>
      <c r="H259" s="30"/>
      <c r="I259" s="30"/>
      <c r="J259" s="30"/>
      <c r="K259" s="30"/>
      <c r="L259" s="30"/>
      <c r="M259" s="30"/>
      <c r="N259" s="80"/>
    </row>
    <row r="260" spans="2:14" ht="13.5">
      <c r="B260" s="30"/>
      <c r="C260" s="30"/>
      <c r="D260" s="30"/>
      <c r="E260" s="30"/>
      <c r="F260" s="30"/>
      <c r="G260" s="71"/>
      <c r="H260" s="30"/>
      <c r="I260" s="30"/>
      <c r="J260" s="30"/>
      <c r="K260" s="30"/>
      <c r="L260" s="30"/>
      <c r="M260" s="30"/>
      <c r="N260" s="80"/>
    </row>
    <row r="261" spans="2:14" ht="13.5">
      <c r="B261" s="30"/>
      <c r="C261" s="30"/>
      <c r="D261" s="30"/>
      <c r="E261" s="30"/>
      <c r="F261" s="30"/>
      <c r="G261" s="71"/>
      <c r="H261" s="30"/>
      <c r="I261" s="30"/>
      <c r="J261" s="30"/>
      <c r="K261" s="30"/>
      <c r="L261" s="30"/>
      <c r="M261" s="30"/>
      <c r="N261" s="80"/>
    </row>
    <row r="262" spans="2:14" ht="13.5">
      <c r="B262" s="30"/>
      <c r="C262" s="30"/>
      <c r="D262" s="30"/>
      <c r="E262" s="30"/>
      <c r="F262" s="30"/>
      <c r="G262" s="71"/>
      <c r="H262" s="30"/>
      <c r="I262" s="30"/>
      <c r="J262" s="30"/>
      <c r="K262" s="30"/>
      <c r="L262" s="30"/>
      <c r="M262" s="30"/>
      <c r="N262" s="80"/>
    </row>
    <row r="263" spans="2:14" ht="13.5">
      <c r="B263" s="30"/>
      <c r="C263" s="30"/>
      <c r="D263" s="30"/>
      <c r="E263" s="30"/>
      <c r="F263" s="30"/>
      <c r="G263" s="71"/>
      <c r="H263" s="30"/>
      <c r="I263" s="30"/>
      <c r="J263" s="30"/>
      <c r="K263" s="30"/>
      <c r="L263" s="30"/>
      <c r="M263" s="30"/>
      <c r="N263" s="80"/>
    </row>
    <row r="264" spans="2:14" ht="13.5">
      <c r="B264" s="30"/>
      <c r="C264" s="30"/>
      <c r="D264" s="30"/>
      <c r="E264" s="30"/>
      <c r="F264" s="30"/>
      <c r="G264" s="71"/>
      <c r="H264" s="30"/>
      <c r="I264" s="30"/>
      <c r="J264" s="30"/>
      <c r="K264" s="30"/>
      <c r="L264" s="30"/>
      <c r="M264" s="30"/>
      <c r="N264" s="80"/>
    </row>
    <row r="265" spans="2:14" ht="13.5">
      <c r="B265" s="30"/>
      <c r="C265" s="30"/>
      <c r="D265" s="30"/>
      <c r="E265" s="30"/>
      <c r="F265" s="30"/>
      <c r="G265" s="71"/>
      <c r="H265" s="30"/>
      <c r="I265" s="30"/>
      <c r="J265" s="30"/>
      <c r="K265" s="30"/>
      <c r="L265" s="30"/>
      <c r="M265" s="30"/>
      <c r="N265" s="80"/>
    </row>
    <row r="266" spans="2:14" ht="13.5">
      <c r="B266" s="30"/>
      <c r="C266" s="30"/>
      <c r="D266" s="30"/>
      <c r="E266" s="30"/>
      <c r="F266" s="30"/>
      <c r="G266" s="71"/>
      <c r="H266" s="30"/>
      <c r="I266" s="30"/>
      <c r="J266" s="30"/>
      <c r="K266" s="30"/>
      <c r="L266" s="30"/>
      <c r="M266" s="30"/>
      <c r="N266" s="80"/>
    </row>
    <row r="267" spans="2:14" ht="13.5">
      <c r="B267" s="30"/>
      <c r="C267" s="30"/>
      <c r="D267" s="30"/>
      <c r="E267" s="30"/>
      <c r="F267" s="30"/>
      <c r="G267" s="71"/>
      <c r="H267" s="30"/>
      <c r="I267" s="30"/>
      <c r="J267" s="30"/>
      <c r="K267" s="30"/>
      <c r="L267" s="30"/>
      <c r="M267" s="30"/>
      <c r="N267" s="80"/>
    </row>
    <row r="268" spans="2:14" ht="13.5">
      <c r="B268" s="30"/>
      <c r="C268" s="30"/>
      <c r="D268" s="30"/>
      <c r="E268" s="30"/>
      <c r="F268" s="30"/>
      <c r="G268" s="71"/>
      <c r="H268" s="30"/>
      <c r="I268" s="30"/>
      <c r="J268" s="30"/>
      <c r="K268" s="30"/>
      <c r="L268" s="30"/>
      <c r="M268" s="30"/>
      <c r="N268" s="80"/>
    </row>
    <row r="269" spans="2:14" ht="13.5">
      <c r="B269" s="30"/>
      <c r="C269" s="30"/>
      <c r="D269" s="30"/>
      <c r="E269" s="30"/>
      <c r="F269" s="30"/>
      <c r="G269" s="71"/>
      <c r="H269" s="30"/>
      <c r="I269" s="30"/>
      <c r="J269" s="30"/>
      <c r="K269" s="30"/>
      <c r="L269" s="30"/>
      <c r="M269" s="30"/>
      <c r="N269" s="80"/>
    </row>
    <row r="270" spans="2:14" ht="13.5">
      <c r="B270" s="30"/>
      <c r="C270" s="30"/>
      <c r="D270" s="30"/>
      <c r="E270" s="30"/>
      <c r="F270" s="30"/>
      <c r="G270" s="71"/>
      <c r="H270" s="30"/>
      <c r="I270" s="30"/>
      <c r="J270" s="30"/>
      <c r="K270" s="30"/>
      <c r="L270" s="30"/>
      <c r="M270" s="30"/>
      <c r="N270" s="80"/>
    </row>
    <row r="271" spans="2:14" ht="13.5">
      <c r="B271" s="30"/>
      <c r="C271" s="30"/>
      <c r="D271" s="30"/>
      <c r="E271" s="30"/>
      <c r="F271" s="30"/>
      <c r="G271" s="71"/>
      <c r="H271" s="30"/>
      <c r="I271" s="30"/>
      <c r="J271" s="30"/>
      <c r="K271" s="30"/>
      <c r="L271" s="30"/>
      <c r="M271" s="30"/>
      <c r="N271" s="80"/>
    </row>
    <row r="272" spans="2:14" ht="13.5">
      <c r="B272" s="30"/>
      <c r="C272" s="30"/>
      <c r="D272" s="30"/>
      <c r="E272" s="30"/>
      <c r="F272" s="30"/>
      <c r="G272" s="71"/>
      <c r="H272" s="30"/>
      <c r="I272" s="30"/>
      <c r="J272" s="30"/>
      <c r="K272" s="30"/>
      <c r="L272" s="30"/>
      <c r="M272" s="30"/>
      <c r="N272" s="80"/>
    </row>
    <row r="273" spans="2:14" ht="13.5">
      <c r="B273" s="30"/>
      <c r="C273" s="30"/>
      <c r="D273" s="30"/>
      <c r="E273" s="30"/>
      <c r="F273" s="30"/>
      <c r="G273" s="71"/>
      <c r="H273" s="30"/>
      <c r="I273" s="30"/>
      <c r="J273" s="30"/>
      <c r="K273" s="30"/>
      <c r="L273" s="30"/>
      <c r="M273" s="30"/>
      <c r="N273" s="80"/>
    </row>
    <row r="274" spans="2:14" ht="13.5">
      <c r="B274" s="30"/>
      <c r="C274" s="30"/>
      <c r="D274" s="30"/>
      <c r="E274" s="30"/>
      <c r="F274" s="30"/>
      <c r="G274" s="71"/>
      <c r="H274" s="30"/>
      <c r="I274" s="30"/>
      <c r="J274" s="30"/>
      <c r="K274" s="30"/>
      <c r="L274" s="30"/>
      <c r="M274" s="30"/>
      <c r="N274" s="80"/>
    </row>
    <row r="275" spans="2:14" ht="13.5">
      <c r="B275" s="30"/>
      <c r="C275" s="30"/>
      <c r="D275" s="30"/>
      <c r="E275" s="30"/>
      <c r="F275" s="30"/>
      <c r="G275" s="71"/>
      <c r="H275" s="30"/>
      <c r="I275" s="30"/>
      <c r="J275" s="30"/>
      <c r="K275" s="30"/>
      <c r="L275" s="30"/>
      <c r="M275" s="30"/>
      <c r="N275" s="80"/>
    </row>
    <row r="276" spans="2:14" ht="13.5">
      <c r="B276" s="30"/>
      <c r="C276" s="30"/>
      <c r="D276" s="30"/>
      <c r="E276" s="30"/>
      <c r="F276" s="30"/>
      <c r="G276" s="71"/>
      <c r="H276" s="30"/>
      <c r="I276" s="30"/>
      <c r="J276" s="30"/>
      <c r="K276" s="30"/>
      <c r="L276" s="30"/>
      <c r="M276" s="30"/>
      <c r="N276" s="80"/>
    </row>
    <row r="277" spans="2:14" ht="13.5">
      <c r="B277" s="30"/>
      <c r="C277" s="30"/>
      <c r="D277" s="30"/>
      <c r="E277" s="30"/>
      <c r="F277" s="30"/>
      <c r="G277" s="71"/>
      <c r="H277" s="30"/>
      <c r="I277" s="30"/>
      <c r="J277" s="30"/>
      <c r="K277" s="30"/>
      <c r="L277" s="30"/>
      <c r="M277" s="30"/>
      <c r="N277" s="80"/>
    </row>
  </sheetData>
  <sheetProtection/>
  <printOptions horizontalCentered="1"/>
  <pageMargins left="0.4330708661417323" right="0.2755905511811024" top="0.5511811023622047" bottom="0.5118110236220472" header="0.5118110236220472" footer="0.31496062992125984"/>
  <pageSetup firstPageNumber="23" useFirstPageNumber="1" horizontalDpi="600" verticalDpi="600" orientation="portrait" paperSize="9" r:id="rId1"/>
  <headerFooter alignWithMargins="0">
    <oddFooter>&amp;C&amp;8-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3"/>
  <sheetViews>
    <sheetView zoomScale="140" zoomScaleNormal="140" zoomScalePageLayoutView="0" workbookViewId="0" topLeftCell="A1">
      <pane ySplit="3" topLeftCell="A103" activePane="bottomLeft" state="frozen"/>
      <selection pane="topLeft" activeCell="A2" sqref="A2"/>
      <selection pane="bottomLeft" activeCell="A117" sqref="A117"/>
    </sheetView>
  </sheetViews>
  <sheetFormatPr defaultColWidth="9.33203125" defaultRowHeight="12.75"/>
  <cols>
    <col min="1" max="1" width="20.66015625" style="30" customWidth="1"/>
    <col min="2" max="4" width="10.33203125" style="30" customWidth="1"/>
    <col min="5" max="5" width="10.83203125" style="30" customWidth="1"/>
    <col min="6" max="6" width="2.83203125" style="30" customWidth="1"/>
    <col min="7" max="9" width="10.33203125" style="30" customWidth="1"/>
    <col min="10" max="10" width="10.83203125" style="30" customWidth="1"/>
    <col min="11" max="16384" width="9.33203125" style="21" customWidth="1"/>
  </cols>
  <sheetData>
    <row r="1" spans="1:10" s="38" customFormat="1" ht="22.5" customHeight="1">
      <c r="A1" s="19" t="s">
        <v>345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>
      <c r="A2" s="26"/>
      <c r="B2" s="42" t="s">
        <v>19</v>
      </c>
      <c r="C2" s="27"/>
      <c r="D2" s="27"/>
      <c r="E2" s="27"/>
      <c r="F2" s="27"/>
      <c r="G2" s="42" t="s">
        <v>20</v>
      </c>
      <c r="H2" s="27"/>
      <c r="I2" s="27"/>
      <c r="J2" s="27"/>
    </row>
    <row r="3" spans="1:10" s="208" customFormat="1" ht="25.5">
      <c r="A3" s="205"/>
      <c r="B3" s="206" t="s">
        <v>4</v>
      </c>
      <c r="C3" s="206" t="s">
        <v>84</v>
      </c>
      <c r="D3" s="206" t="s">
        <v>5</v>
      </c>
      <c r="E3" s="207" t="s">
        <v>6</v>
      </c>
      <c r="F3" s="206"/>
      <c r="G3" s="206" t="s">
        <v>7</v>
      </c>
      <c r="H3" s="206" t="s">
        <v>104</v>
      </c>
      <c r="I3" s="206" t="s">
        <v>8</v>
      </c>
      <c r="J3" s="207" t="s">
        <v>9</v>
      </c>
    </row>
    <row r="4" spans="1:13" s="10" customFormat="1" ht="13.5">
      <c r="A4" s="204" t="s">
        <v>162</v>
      </c>
      <c r="B4" s="203">
        <v>18291.022699999998</v>
      </c>
      <c r="C4" s="203">
        <v>23650</v>
      </c>
      <c r="D4" s="203">
        <v>0</v>
      </c>
      <c r="E4" s="203">
        <v>41941.0227</v>
      </c>
      <c r="G4" s="154">
        <v>37317.40425</v>
      </c>
      <c r="H4" s="154">
        <v>82.23437</v>
      </c>
      <c r="I4" s="154">
        <v>4541.38408</v>
      </c>
      <c r="J4" s="154">
        <v>41941.0227</v>
      </c>
      <c r="M4" s="97"/>
    </row>
    <row r="5" spans="1:13" s="10" customFormat="1" ht="13.5">
      <c r="A5" s="60" t="s">
        <v>31</v>
      </c>
      <c r="B5" s="61">
        <v>7602.81969</v>
      </c>
      <c r="C5" s="61">
        <v>10945.6641</v>
      </c>
      <c r="D5" s="61">
        <v>0</v>
      </c>
      <c r="E5" s="61">
        <v>18548.48379</v>
      </c>
      <c r="G5" s="61">
        <v>16532.88927</v>
      </c>
      <c r="H5" s="61">
        <v>66.6347</v>
      </c>
      <c r="I5" s="61">
        <v>1948.95982</v>
      </c>
      <c r="J5" s="153">
        <v>18548.48379</v>
      </c>
      <c r="M5" s="97"/>
    </row>
    <row r="6" spans="1:13" s="10" customFormat="1" ht="13.5">
      <c r="A6" s="60" t="s">
        <v>163</v>
      </c>
      <c r="B6" s="61">
        <v>2664.53763</v>
      </c>
      <c r="C6" s="61">
        <v>10747</v>
      </c>
      <c r="D6" s="61">
        <v>0</v>
      </c>
      <c r="E6" s="61">
        <v>13411.537629999999</v>
      </c>
      <c r="G6" s="61">
        <v>11054.2717</v>
      </c>
      <c r="H6" s="61">
        <v>452.13956</v>
      </c>
      <c r="I6" s="61">
        <v>1905.1263700000002</v>
      </c>
      <c r="J6" s="153">
        <v>13411.537629999999</v>
      </c>
      <c r="M6" s="97"/>
    </row>
    <row r="7" spans="1:13" s="10" customFormat="1" ht="13.5">
      <c r="A7" s="60" t="s">
        <v>32</v>
      </c>
      <c r="B7" s="61">
        <v>2451.62127</v>
      </c>
      <c r="C7" s="61">
        <v>2866.48663</v>
      </c>
      <c r="D7" s="61">
        <v>0</v>
      </c>
      <c r="E7" s="61">
        <v>5318.1079</v>
      </c>
      <c r="G7" s="61">
        <v>4063.38827</v>
      </c>
      <c r="H7" s="61">
        <v>318.75715</v>
      </c>
      <c r="I7" s="61">
        <v>935.96248</v>
      </c>
      <c r="J7" s="153">
        <v>5318.1079</v>
      </c>
      <c r="M7" s="97"/>
    </row>
    <row r="8" spans="1:13" s="10" customFormat="1" ht="13.5">
      <c r="A8" s="60" t="s">
        <v>33</v>
      </c>
      <c r="B8" s="61">
        <v>29338.15148</v>
      </c>
      <c r="C8" s="61">
        <v>13641.804900000001</v>
      </c>
      <c r="D8" s="61">
        <v>0</v>
      </c>
      <c r="E8" s="61">
        <v>42979.95638</v>
      </c>
      <c r="G8" s="61">
        <v>34914.04805</v>
      </c>
      <c r="H8" s="61">
        <v>1327.8</v>
      </c>
      <c r="I8" s="61">
        <v>6738.10833</v>
      </c>
      <c r="J8" s="153">
        <v>42979.95638</v>
      </c>
      <c r="M8" s="97"/>
    </row>
    <row r="9" spans="1:13" s="10" customFormat="1" ht="13.5">
      <c r="A9" s="60" t="s">
        <v>34</v>
      </c>
      <c r="B9" s="61">
        <v>5655.358179999999</v>
      </c>
      <c r="C9" s="61">
        <v>4244.30511</v>
      </c>
      <c r="D9" s="61">
        <v>0</v>
      </c>
      <c r="E9" s="61">
        <v>9899.66329</v>
      </c>
      <c r="G9" s="61">
        <v>8931.303689999999</v>
      </c>
      <c r="H9" s="61">
        <v>326.386</v>
      </c>
      <c r="I9" s="61">
        <v>641.9736</v>
      </c>
      <c r="J9" s="153">
        <v>9899.663289999999</v>
      </c>
      <c r="M9" s="97"/>
    </row>
    <row r="10" spans="1:13" s="10" customFormat="1" ht="13.5">
      <c r="A10" s="60" t="s">
        <v>35</v>
      </c>
      <c r="B10" s="61">
        <v>20132.382</v>
      </c>
      <c r="C10" s="61">
        <v>34423.186700000006</v>
      </c>
      <c r="D10" s="61">
        <v>0</v>
      </c>
      <c r="E10" s="61">
        <v>54555.5687</v>
      </c>
      <c r="G10" s="61">
        <v>32856.54455</v>
      </c>
      <c r="H10" s="61">
        <v>2413.20828</v>
      </c>
      <c r="I10" s="61">
        <v>19285.815870000002</v>
      </c>
      <c r="J10" s="153">
        <v>54555.5687</v>
      </c>
      <c r="M10" s="97"/>
    </row>
    <row r="11" spans="1:13" s="10" customFormat="1" ht="13.5">
      <c r="A11" s="60" t="s">
        <v>36</v>
      </c>
      <c r="B11" s="61">
        <v>2261.57227</v>
      </c>
      <c r="C11" s="61">
        <v>915.355</v>
      </c>
      <c r="D11" s="61">
        <v>0</v>
      </c>
      <c r="E11" s="61">
        <v>3176.92727</v>
      </c>
      <c r="G11" s="61">
        <v>3054.4712999999997</v>
      </c>
      <c r="H11" s="61">
        <v>108.83085000000001</v>
      </c>
      <c r="I11" s="61">
        <v>13.62512</v>
      </c>
      <c r="J11" s="153">
        <v>3176.9272699999997</v>
      </c>
      <c r="M11" s="97"/>
    </row>
    <row r="12" spans="1:13" s="10" customFormat="1" ht="13.5">
      <c r="A12" s="103" t="s">
        <v>292</v>
      </c>
      <c r="B12" s="61">
        <v>2131.06128</v>
      </c>
      <c r="C12" s="61">
        <v>10239.78515</v>
      </c>
      <c r="D12" s="61">
        <v>0</v>
      </c>
      <c r="E12" s="61">
        <v>12370.84643</v>
      </c>
      <c r="G12" s="61">
        <v>11026.34847</v>
      </c>
      <c r="H12" s="61">
        <v>69.899</v>
      </c>
      <c r="I12" s="61">
        <v>1274.59896</v>
      </c>
      <c r="J12" s="153">
        <v>12370.84643</v>
      </c>
      <c r="M12" s="97"/>
    </row>
    <row r="13" spans="1:13" s="10" customFormat="1" ht="13.5">
      <c r="A13" s="60" t="s">
        <v>164</v>
      </c>
      <c r="B13" s="61">
        <v>8311.74955</v>
      </c>
      <c r="C13" s="61">
        <v>10830.09281</v>
      </c>
      <c r="D13" s="61">
        <v>0</v>
      </c>
      <c r="E13" s="61">
        <v>19141.842360000002</v>
      </c>
      <c r="G13" s="61">
        <v>14240.22988</v>
      </c>
      <c r="H13" s="61">
        <v>439.57809999999995</v>
      </c>
      <c r="I13" s="61">
        <v>4462.03438</v>
      </c>
      <c r="J13" s="153">
        <v>19141.842360000002</v>
      </c>
      <c r="M13" s="97"/>
    </row>
    <row r="14" spans="1:13" s="10" customFormat="1" ht="13.5">
      <c r="A14" s="60" t="s">
        <v>37</v>
      </c>
      <c r="B14" s="61">
        <v>3488.37485</v>
      </c>
      <c r="C14" s="61">
        <v>2788.67669</v>
      </c>
      <c r="D14" s="61">
        <v>0</v>
      </c>
      <c r="E14" s="61">
        <v>6277.05154</v>
      </c>
      <c r="G14" s="61">
        <v>4932.599730000001</v>
      </c>
      <c r="H14" s="61">
        <v>1.713</v>
      </c>
      <c r="I14" s="61">
        <v>1342.73881</v>
      </c>
      <c r="J14" s="153">
        <v>6277.05154</v>
      </c>
      <c r="M14" s="97"/>
    </row>
    <row r="15" spans="1:13" s="10" customFormat="1" ht="13.5">
      <c r="A15" s="102" t="s">
        <v>295</v>
      </c>
      <c r="B15" s="61">
        <v>1809.51442</v>
      </c>
      <c r="C15" s="61">
        <v>1530.906</v>
      </c>
      <c r="D15" s="61">
        <v>0</v>
      </c>
      <c r="E15" s="61">
        <v>3340.42042</v>
      </c>
      <c r="G15" s="61">
        <v>2663.04431</v>
      </c>
      <c r="H15" s="61">
        <v>52.99463</v>
      </c>
      <c r="I15" s="61">
        <v>624.38148</v>
      </c>
      <c r="J15" s="153">
        <v>3340.4204200000004</v>
      </c>
      <c r="M15" s="97"/>
    </row>
    <row r="16" spans="1:13" s="10" customFormat="1" ht="13.5">
      <c r="A16" s="60" t="s">
        <v>92</v>
      </c>
      <c r="B16" s="61">
        <v>15168.10605</v>
      </c>
      <c r="C16" s="61">
        <v>23886.36616</v>
      </c>
      <c r="D16" s="61">
        <v>0</v>
      </c>
      <c r="E16" s="61">
        <v>39054.47221</v>
      </c>
      <c r="G16" s="61">
        <v>25289.96808</v>
      </c>
      <c r="H16" s="61">
        <v>2983.67695</v>
      </c>
      <c r="I16" s="61">
        <v>10780.82718</v>
      </c>
      <c r="J16" s="153">
        <v>39054.47221</v>
      </c>
      <c r="M16" s="97"/>
    </row>
    <row r="17" spans="1:13" s="10" customFormat="1" ht="13.5">
      <c r="A17" s="60" t="s">
        <v>38</v>
      </c>
      <c r="B17" s="61">
        <v>34918.180380000005</v>
      </c>
      <c r="C17" s="61">
        <v>19210.838</v>
      </c>
      <c r="D17" s="61">
        <v>0</v>
      </c>
      <c r="E17" s="61">
        <v>54129.01838000001</v>
      </c>
      <c r="G17" s="61">
        <v>40688.947700000004</v>
      </c>
      <c r="H17" s="61">
        <v>877.27496</v>
      </c>
      <c r="I17" s="61">
        <v>12562.79572</v>
      </c>
      <c r="J17" s="153">
        <v>54129.01838000001</v>
      </c>
      <c r="M17" s="97"/>
    </row>
    <row r="18" spans="1:13" s="10" customFormat="1" ht="13.5">
      <c r="A18" s="60" t="s">
        <v>277</v>
      </c>
      <c r="B18" s="61">
        <v>7898.19671</v>
      </c>
      <c r="C18" s="61">
        <v>5758.708019999999</v>
      </c>
      <c r="D18" s="61">
        <v>0</v>
      </c>
      <c r="E18" s="61">
        <v>13656.904729999998</v>
      </c>
      <c r="G18" s="61">
        <v>12504.42625</v>
      </c>
      <c r="H18" s="61">
        <v>356.02744</v>
      </c>
      <c r="I18" s="61">
        <v>796.45104</v>
      </c>
      <c r="J18" s="153">
        <v>13656.90473</v>
      </c>
      <c r="M18" s="97"/>
    </row>
    <row r="19" spans="1:13" s="10" customFormat="1" ht="13.5">
      <c r="A19" s="102" t="s">
        <v>291</v>
      </c>
      <c r="B19" s="61">
        <v>3180.41266</v>
      </c>
      <c r="C19" s="61">
        <v>20032.40024</v>
      </c>
      <c r="D19" s="61">
        <v>0</v>
      </c>
      <c r="E19" s="61">
        <v>23212.812899999997</v>
      </c>
      <c r="G19" s="61">
        <v>19393.91426</v>
      </c>
      <c r="H19" s="61">
        <v>23.7</v>
      </c>
      <c r="I19" s="61">
        <v>3795.19864</v>
      </c>
      <c r="J19" s="153">
        <v>23212.8129</v>
      </c>
      <c r="M19" s="97"/>
    </row>
    <row r="20" spans="1:13" s="10" customFormat="1" ht="13.5">
      <c r="A20" s="60" t="s">
        <v>39</v>
      </c>
      <c r="B20" s="61">
        <v>7043.28344</v>
      </c>
      <c r="C20" s="61">
        <v>3903.78235</v>
      </c>
      <c r="D20" s="61">
        <v>0</v>
      </c>
      <c r="E20" s="61">
        <v>10947.06579</v>
      </c>
      <c r="G20" s="61">
        <v>10308.88384</v>
      </c>
      <c r="H20" s="61">
        <v>530.6503</v>
      </c>
      <c r="I20" s="61">
        <v>107.53165</v>
      </c>
      <c r="J20" s="153">
        <v>10947.06579</v>
      </c>
      <c r="M20" s="97"/>
    </row>
    <row r="21" spans="1:13" s="10" customFormat="1" ht="13.5">
      <c r="A21" s="60" t="s">
        <v>152</v>
      </c>
      <c r="B21" s="61">
        <v>1924.63094</v>
      </c>
      <c r="C21" s="61">
        <v>1347.34076</v>
      </c>
      <c r="D21" s="61">
        <v>918.80223</v>
      </c>
      <c r="E21" s="61">
        <v>4190.77393</v>
      </c>
      <c r="G21" s="61">
        <v>3927.79048</v>
      </c>
      <c r="H21" s="61">
        <v>262.98345</v>
      </c>
      <c r="I21" s="61">
        <v>0</v>
      </c>
      <c r="J21" s="153">
        <v>4190.77393</v>
      </c>
      <c r="M21" s="97"/>
    </row>
    <row r="22" spans="1:13" s="10" customFormat="1" ht="13.5">
      <c r="A22" s="60" t="s">
        <v>156</v>
      </c>
      <c r="B22" s="61">
        <v>4146.39123</v>
      </c>
      <c r="C22" s="61">
        <v>13607.00173</v>
      </c>
      <c r="D22" s="61">
        <v>0</v>
      </c>
      <c r="E22" s="61">
        <v>17753.39296</v>
      </c>
      <c r="G22" s="61">
        <v>14172.35024</v>
      </c>
      <c r="H22" s="61">
        <v>415.94577000000004</v>
      </c>
      <c r="I22" s="61">
        <v>3165.09695</v>
      </c>
      <c r="J22" s="153">
        <v>17753.39296</v>
      </c>
      <c r="M22" s="97"/>
    </row>
    <row r="23" spans="1:13" s="10" customFormat="1" ht="13.5">
      <c r="A23" s="60" t="s">
        <v>40</v>
      </c>
      <c r="B23" s="61">
        <v>4223.871480000001</v>
      </c>
      <c r="C23" s="61">
        <v>6306.25839</v>
      </c>
      <c r="D23" s="61">
        <v>0</v>
      </c>
      <c r="E23" s="61">
        <v>10530.12987</v>
      </c>
      <c r="G23" s="61">
        <v>8939.333779999999</v>
      </c>
      <c r="H23" s="61">
        <v>228.13951999999998</v>
      </c>
      <c r="I23" s="61">
        <v>1362.65657</v>
      </c>
      <c r="J23" s="153">
        <v>10530.12987</v>
      </c>
      <c r="M23" s="97"/>
    </row>
    <row r="24" spans="1:13" s="10" customFormat="1" ht="13.5">
      <c r="A24" s="60" t="s">
        <v>41</v>
      </c>
      <c r="B24" s="61">
        <v>8712.8552</v>
      </c>
      <c r="C24" s="61">
        <v>15747.90888</v>
      </c>
      <c r="D24" s="61">
        <v>0</v>
      </c>
      <c r="E24" s="61">
        <v>24460.76408</v>
      </c>
      <c r="G24" s="61">
        <v>16519.04628</v>
      </c>
      <c r="H24" s="61">
        <v>2423.32865</v>
      </c>
      <c r="I24" s="61">
        <v>5518.38915</v>
      </c>
      <c r="J24" s="153">
        <v>24460.764079999997</v>
      </c>
      <c r="M24" s="97"/>
    </row>
    <row r="25" spans="1:13" s="10" customFormat="1" ht="13.5">
      <c r="A25" s="102" t="s">
        <v>300</v>
      </c>
      <c r="B25" s="61">
        <v>2429.42692</v>
      </c>
      <c r="C25" s="61">
        <v>3163.00419</v>
      </c>
      <c r="D25" s="61">
        <v>0</v>
      </c>
      <c r="E25" s="61">
        <v>5592.4311099999995</v>
      </c>
      <c r="G25" s="61">
        <v>3657.50357</v>
      </c>
      <c r="H25" s="61">
        <v>197.04678</v>
      </c>
      <c r="I25" s="61">
        <v>1737.88076</v>
      </c>
      <c r="J25" s="153">
        <v>5592.4311099999995</v>
      </c>
      <c r="M25" s="97"/>
    </row>
    <row r="26" spans="1:13" s="10" customFormat="1" ht="13.5">
      <c r="A26" s="60" t="s">
        <v>42</v>
      </c>
      <c r="B26" s="61">
        <v>4341.26642</v>
      </c>
      <c r="C26" s="61">
        <v>4923.229179999999</v>
      </c>
      <c r="D26" s="61">
        <v>0</v>
      </c>
      <c r="E26" s="61">
        <v>9264.495599999998</v>
      </c>
      <c r="G26" s="109">
        <v>8541.70723</v>
      </c>
      <c r="H26" s="61">
        <v>257.22020000000003</v>
      </c>
      <c r="I26" s="61">
        <v>465.56817</v>
      </c>
      <c r="J26" s="153">
        <v>9264.4956</v>
      </c>
      <c r="M26" s="97"/>
    </row>
    <row r="27" spans="1:13" s="10" customFormat="1" ht="13.5">
      <c r="A27" s="102" t="s">
        <v>327</v>
      </c>
      <c r="B27" s="61">
        <v>12213.008310000001</v>
      </c>
      <c r="C27" s="61">
        <v>13274.0572</v>
      </c>
      <c r="D27" s="61">
        <v>0</v>
      </c>
      <c r="E27" s="61">
        <v>25487.06551</v>
      </c>
      <c r="G27" s="61">
        <v>10644.39422</v>
      </c>
      <c r="H27" s="61">
        <v>248.17945</v>
      </c>
      <c r="I27" s="61">
        <v>14594.49184</v>
      </c>
      <c r="J27" s="153">
        <v>25487.06551</v>
      </c>
      <c r="M27" s="97"/>
    </row>
    <row r="28" spans="1:13" s="10" customFormat="1" ht="13.5">
      <c r="A28" s="60" t="s">
        <v>43</v>
      </c>
      <c r="B28" s="61">
        <v>9287.88751</v>
      </c>
      <c r="C28" s="61">
        <v>14104.89824</v>
      </c>
      <c r="D28" s="61">
        <v>0</v>
      </c>
      <c r="E28" s="61">
        <v>23392.785750000003</v>
      </c>
      <c r="G28" s="61">
        <v>17702.98685</v>
      </c>
      <c r="H28" s="61">
        <v>1069.29572</v>
      </c>
      <c r="I28" s="61">
        <v>4620.50318</v>
      </c>
      <c r="J28" s="153">
        <v>23392.785750000003</v>
      </c>
      <c r="M28" s="97"/>
    </row>
    <row r="29" spans="1:13" s="10" customFormat="1" ht="13.5">
      <c r="A29" s="60" t="s">
        <v>153</v>
      </c>
      <c r="B29" s="61">
        <v>2845.84227</v>
      </c>
      <c r="C29" s="61">
        <v>708.10031</v>
      </c>
      <c r="D29" s="61">
        <v>0</v>
      </c>
      <c r="E29" s="61">
        <v>3553.94258</v>
      </c>
      <c r="G29" s="61">
        <v>2478.71392</v>
      </c>
      <c r="H29" s="61">
        <v>159.6087</v>
      </c>
      <c r="I29" s="61">
        <v>915.61996</v>
      </c>
      <c r="J29" s="153">
        <v>3553.94258</v>
      </c>
      <c r="M29" s="97"/>
    </row>
    <row r="30" spans="1:13" s="10" customFormat="1" ht="13.5">
      <c r="A30" s="60" t="s">
        <v>44</v>
      </c>
      <c r="B30" s="61">
        <v>6134.09811</v>
      </c>
      <c r="C30" s="61">
        <v>11047.744949999998</v>
      </c>
      <c r="D30" s="61">
        <v>0</v>
      </c>
      <c r="E30" s="61">
        <v>17181.84306</v>
      </c>
      <c r="G30" s="61">
        <v>14392.54983</v>
      </c>
      <c r="H30" s="61">
        <v>449.52265</v>
      </c>
      <c r="I30" s="61">
        <v>2339.77058</v>
      </c>
      <c r="J30" s="153">
        <v>17181.84306</v>
      </c>
      <c r="M30" s="97"/>
    </row>
    <row r="31" spans="1:13" s="10" customFormat="1" ht="13.5">
      <c r="A31" s="60" t="s">
        <v>29</v>
      </c>
      <c r="B31" s="61">
        <v>28869.66649</v>
      </c>
      <c r="C31" s="61">
        <v>43956.17778</v>
      </c>
      <c r="D31" s="61">
        <v>0</v>
      </c>
      <c r="E31" s="61">
        <v>72825.84427</v>
      </c>
      <c r="G31" s="61">
        <v>63871.26012</v>
      </c>
      <c r="H31" s="61">
        <v>1943.37428</v>
      </c>
      <c r="I31" s="61">
        <v>7011.20987</v>
      </c>
      <c r="J31" s="153">
        <v>72825.84427</v>
      </c>
      <c r="M31" s="97"/>
    </row>
    <row r="32" spans="1:13" s="10" customFormat="1" ht="13.5">
      <c r="A32" s="60" t="s">
        <v>45</v>
      </c>
      <c r="B32" s="61">
        <v>11699.552300000001</v>
      </c>
      <c r="C32" s="61">
        <v>17670.14564</v>
      </c>
      <c r="D32" s="61">
        <v>0</v>
      </c>
      <c r="E32" s="61">
        <v>29369.69794</v>
      </c>
      <c r="G32" s="61">
        <v>23710.09231</v>
      </c>
      <c r="H32" s="61">
        <v>802.59637</v>
      </c>
      <c r="I32" s="61">
        <v>4857.00926</v>
      </c>
      <c r="J32" s="153">
        <v>29369.69794</v>
      </c>
      <c r="M32" s="97"/>
    </row>
    <row r="33" spans="1:13" s="10" customFormat="1" ht="13.5">
      <c r="A33" s="60" t="s">
        <v>96</v>
      </c>
      <c r="B33" s="61">
        <v>10835.26334</v>
      </c>
      <c r="C33" s="61">
        <v>7303.95165</v>
      </c>
      <c r="D33" s="61">
        <v>0</v>
      </c>
      <c r="E33" s="61">
        <v>18139.21499</v>
      </c>
      <c r="G33" s="61">
        <v>16903.50532</v>
      </c>
      <c r="H33" s="61">
        <v>331.30555</v>
      </c>
      <c r="I33" s="61">
        <v>904.40412</v>
      </c>
      <c r="J33" s="153">
        <v>18139.21499</v>
      </c>
      <c r="M33" s="97"/>
    </row>
    <row r="34" spans="1:13" s="10" customFormat="1" ht="13.5">
      <c r="A34" s="60" t="s">
        <v>154</v>
      </c>
      <c r="B34" s="61">
        <v>1840.54431</v>
      </c>
      <c r="C34" s="61">
        <v>1302.8806000000002</v>
      </c>
      <c r="D34" s="61">
        <v>0</v>
      </c>
      <c r="E34" s="61">
        <v>3143.42491</v>
      </c>
      <c r="G34" s="61">
        <v>2865.3329700000004</v>
      </c>
      <c r="H34" s="61">
        <v>112.91134</v>
      </c>
      <c r="I34" s="61">
        <v>165.1806</v>
      </c>
      <c r="J34" s="153">
        <v>3143.4249100000006</v>
      </c>
      <c r="M34" s="97"/>
    </row>
    <row r="35" spans="1:13" s="10" customFormat="1" ht="13.5">
      <c r="A35" s="60" t="s">
        <v>46</v>
      </c>
      <c r="B35" s="61">
        <v>6663.1742699999995</v>
      </c>
      <c r="C35" s="61">
        <v>6752.5093</v>
      </c>
      <c r="D35" s="61">
        <v>0</v>
      </c>
      <c r="E35" s="61">
        <v>13415.68357</v>
      </c>
      <c r="G35" s="61">
        <v>11729.936119999998</v>
      </c>
      <c r="H35" s="61">
        <v>215.6325</v>
      </c>
      <c r="I35" s="61">
        <v>1470.11495</v>
      </c>
      <c r="J35" s="153">
        <v>13415.683569999997</v>
      </c>
      <c r="M35" s="97"/>
    </row>
    <row r="36" spans="1:13" s="10" customFormat="1" ht="13.5">
      <c r="A36" s="60" t="s">
        <v>27</v>
      </c>
      <c r="B36" s="61">
        <v>50728.45227</v>
      </c>
      <c r="C36" s="61">
        <v>64125.772320000004</v>
      </c>
      <c r="D36" s="61">
        <v>0</v>
      </c>
      <c r="E36" s="61">
        <v>114854.22459</v>
      </c>
      <c r="G36" s="61">
        <v>96681.38347</v>
      </c>
      <c r="H36" s="61">
        <v>2288.0394</v>
      </c>
      <c r="I36" s="61">
        <v>15884.801720000001</v>
      </c>
      <c r="J36" s="153">
        <v>114854.22459</v>
      </c>
      <c r="M36" s="97"/>
    </row>
    <row r="37" spans="1:13" s="10" customFormat="1" ht="13.5">
      <c r="A37" s="60" t="s">
        <v>165</v>
      </c>
      <c r="B37" s="61">
        <v>26813.55351</v>
      </c>
      <c r="C37" s="61">
        <v>34438.76978</v>
      </c>
      <c r="D37" s="61">
        <v>0</v>
      </c>
      <c r="E37" s="61">
        <v>61252.32329</v>
      </c>
      <c r="G37" s="61">
        <v>38180.20106</v>
      </c>
      <c r="H37" s="61">
        <v>2092.3349</v>
      </c>
      <c r="I37" s="61">
        <v>20979.78733</v>
      </c>
      <c r="J37" s="153">
        <v>61252.32329</v>
      </c>
      <c r="M37" s="97"/>
    </row>
    <row r="38" spans="1:13" s="10" customFormat="1" ht="13.5">
      <c r="A38" s="60" t="s">
        <v>166</v>
      </c>
      <c r="B38" s="61">
        <v>11656.34033</v>
      </c>
      <c r="C38" s="61">
        <v>12860.623880000001</v>
      </c>
      <c r="D38" s="61">
        <v>0</v>
      </c>
      <c r="E38" s="61">
        <v>24516.964210000002</v>
      </c>
      <c r="G38" s="61">
        <v>20006.634120000002</v>
      </c>
      <c r="H38" s="61">
        <v>121.98975</v>
      </c>
      <c r="I38" s="61">
        <v>4388.34034</v>
      </c>
      <c r="J38" s="153">
        <v>24516.964210000002</v>
      </c>
      <c r="M38" s="97"/>
    </row>
    <row r="39" spans="1:13" s="10" customFormat="1" ht="13.5">
      <c r="A39" s="60" t="s">
        <v>47</v>
      </c>
      <c r="B39" s="61">
        <v>2830.80166</v>
      </c>
      <c r="C39" s="61">
        <v>3614.4</v>
      </c>
      <c r="D39" s="61">
        <v>0</v>
      </c>
      <c r="E39" s="61">
        <v>6445.201660000001</v>
      </c>
      <c r="G39" s="61">
        <v>2122.44716</v>
      </c>
      <c r="H39" s="61">
        <v>665.10563</v>
      </c>
      <c r="I39" s="61">
        <v>3657.64887</v>
      </c>
      <c r="J39" s="153">
        <v>6445.201660000001</v>
      </c>
      <c r="M39" s="97"/>
    </row>
    <row r="40" spans="1:13" s="10" customFormat="1" ht="13.5">
      <c r="A40" s="60" t="s">
        <v>147</v>
      </c>
      <c r="B40" s="61">
        <v>12492.11343</v>
      </c>
      <c r="C40" s="61">
        <v>7459.96245</v>
      </c>
      <c r="D40" s="61">
        <v>0</v>
      </c>
      <c r="E40" s="61">
        <v>19952.07588</v>
      </c>
      <c r="G40" s="61">
        <v>13630.466460000001</v>
      </c>
      <c r="H40" s="61">
        <v>1278.96373</v>
      </c>
      <c r="I40" s="61">
        <v>5042.64569</v>
      </c>
      <c r="J40" s="153">
        <v>19952.07588</v>
      </c>
      <c r="M40" s="97"/>
    </row>
    <row r="41" spans="1:13" s="10" customFormat="1" ht="13.5">
      <c r="A41" s="102" t="s">
        <v>290</v>
      </c>
      <c r="B41" s="61">
        <v>4948.26624</v>
      </c>
      <c r="C41" s="61">
        <v>6812.9</v>
      </c>
      <c r="D41" s="61">
        <v>0</v>
      </c>
      <c r="E41" s="61">
        <v>11761.166239999999</v>
      </c>
      <c r="G41" s="61">
        <v>5570.74333</v>
      </c>
      <c r="H41" s="61">
        <v>1119.2161999999998</v>
      </c>
      <c r="I41" s="61">
        <v>5071.20671</v>
      </c>
      <c r="J41" s="153">
        <v>11761.16624</v>
      </c>
      <c r="M41" s="97"/>
    </row>
    <row r="42" spans="1:13" s="10" customFormat="1" ht="13.5">
      <c r="A42" s="102" t="s">
        <v>373</v>
      </c>
      <c r="B42" s="61">
        <v>2334.17182</v>
      </c>
      <c r="C42" s="61">
        <v>3446.62358</v>
      </c>
      <c r="D42" s="61">
        <v>0</v>
      </c>
      <c r="E42" s="61">
        <v>5780.7954</v>
      </c>
      <c r="G42" s="61">
        <v>5613.64359</v>
      </c>
      <c r="H42" s="61">
        <v>159.5</v>
      </c>
      <c r="I42" s="61">
        <v>7.65181</v>
      </c>
      <c r="J42" s="153">
        <v>5780.7954</v>
      </c>
      <c r="M42" s="97"/>
    </row>
    <row r="43" spans="1:13" s="10" customFormat="1" ht="13.5">
      <c r="A43" s="102" t="s">
        <v>369</v>
      </c>
      <c r="B43" s="61">
        <v>1763.7204199999999</v>
      </c>
      <c r="C43" s="61">
        <v>714.121</v>
      </c>
      <c r="D43" s="61">
        <v>0</v>
      </c>
      <c r="E43" s="61">
        <v>2477.8414199999997</v>
      </c>
      <c r="G43" s="61">
        <v>1517.67321</v>
      </c>
      <c r="H43" s="61">
        <v>160.77935</v>
      </c>
      <c r="I43" s="61">
        <v>799.38886</v>
      </c>
      <c r="J43" s="153">
        <v>2477.8414199999997</v>
      </c>
      <c r="M43" s="97"/>
    </row>
    <row r="44" spans="1:13" s="10" customFormat="1" ht="13.5">
      <c r="A44" s="60" t="s">
        <v>48</v>
      </c>
      <c r="B44" s="61">
        <v>12442.23098</v>
      </c>
      <c r="C44" s="61">
        <v>20540.91814</v>
      </c>
      <c r="D44" s="61">
        <v>0</v>
      </c>
      <c r="E44" s="61">
        <v>32983.14912</v>
      </c>
      <c r="G44" s="61">
        <v>26254.624079999998</v>
      </c>
      <c r="H44" s="61">
        <v>1013.98047</v>
      </c>
      <c r="I44" s="61">
        <v>5714.54457</v>
      </c>
      <c r="J44" s="153">
        <v>32983.149119999995</v>
      </c>
      <c r="M44" s="97"/>
    </row>
    <row r="45" spans="1:13" s="10" customFormat="1" ht="13.5">
      <c r="A45" s="60" t="s">
        <v>148</v>
      </c>
      <c r="B45" s="61">
        <v>6694.02912</v>
      </c>
      <c r="C45" s="61">
        <v>7077.897849999999</v>
      </c>
      <c r="D45" s="61">
        <v>0</v>
      </c>
      <c r="E45" s="61">
        <v>13771.92697</v>
      </c>
      <c r="G45" s="61">
        <v>11524.111</v>
      </c>
      <c r="H45" s="61">
        <v>446.46641999999997</v>
      </c>
      <c r="I45" s="61">
        <v>1801.3495500000001</v>
      </c>
      <c r="J45" s="153">
        <v>13771.926970000002</v>
      </c>
      <c r="M45" s="97"/>
    </row>
    <row r="46" spans="1:13" s="10" customFormat="1" ht="13.5">
      <c r="A46" s="60" t="s">
        <v>49</v>
      </c>
      <c r="B46" s="61">
        <v>19946.36698</v>
      </c>
      <c r="C46" s="61">
        <v>19952.95696</v>
      </c>
      <c r="D46" s="61">
        <v>0</v>
      </c>
      <c r="E46" s="61">
        <v>39899.32394</v>
      </c>
      <c r="G46" s="61">
        <v>36935.44736</v>
      </c>
      <c r="H46" s="61">
        <v>1490.07065</v>
      </c>
      <c r="I46" s="61">
        <v>1473.80593</v>
      </c>
      <c r="J46" s="153">
        <v>39899.32394</v>
      </c>
      <c r="M46" s="97"/>
    </row>
    <row r="47" spans="1:13" s="10" customFormat="1" ht="13.5">
      <c r="A47" s="60" t="s">
        <v>50</v>
      </c>
      <c r="B47" s="61">
        <v>3456.61866</v>
      </c>
      <c r="C47" s="61">
        <v>4245.37905</v>
      </c>
      <c r="D47" s="61">
        <v>0</v>
      </c>
      <c r="E47" s="61">
        <v>7701.99771</v>
      </c>
      <c r="G47" s="61">
        <v>5384.80007</v>
      </c>
      <c r="H47" s="61">
        <v>211.77779999999998</v>
      </c>
      <c r="I47" s="61">
        <v>2105.41984</v>
      </c>
      <c r="J47" s="153">
        <v>7701.99771</v>
      </c>
      <c r="M47" s="97"/>
    </row>
    <row r="48" spans="1:13" s="10" customFormat="1" ht="13.5">
      <c r="A48" s="60" t="s">
        <v>167</v>
      </c>
      <c r="B48" s="61">
        <v>2805.97942</v>
      </c>
      <c r="C48" s="61">
        <v>6528</v>
      </c>
      <c r="D48" s="61">
        <v>0</v>
      </c>
      <c r="E48" s="61">
        <v>9333.97942</v>
      </c>
      <c r="G48" s="61">
        <v>7100.67183</v>
      </c>
      <c r="H48" s="61">
        <v>128.6432</v>
      </c>
      <c r="I48" s="61">
        <v>2104.66439</v>
      </c>
      <c r="J48" s="153">
        <v>9333.97942</v>
      </c>
      <c r="M48" s="97"/>
    </row>
    <row r="49" spans="1:13" s="10" customFormat="1" ht="13.5">
      <c r="A49" s="60" t="s">
        <v>51</v>
      </c>
      <c r="B49" s="61">
        <v>998.1775600000001</v>
      </c>
      <c r="C49" s="61">
        <v>2805.2725499999997</v>
      </c>
      <c r="D49" s="61">
        <v>0</v>
      </c>
      <c r="E49" s="61">
        <v>3803.4501099999998</v>
      </c>
      <c r="G49" s="61">
        <v>3359.85794</v>
      </c>
      <c r="H49" s="61">
        <v>21.80115</v>
      </c>
      <c r="I49" s="61">
        <v>421.79102</v>
      </c>
      <c r="J49" s="153">
        <v>3803.4501099999998</v>
      </c>
      <c r="M49" s="97"/>
    </row>
    <row r="50" spans="1:13" s="10" customFormat="1" ht="13.5">
      <c r="A50" s="102" t="s">
        <v>323</v>
      </c>
      <c r="B50" s="61">
        <v>5717.51191</v>
      </c>
      <c r="C50" s="61">
        <v>12557.551</v>
      </c>
      <c r="D50" s="61">
        <v>0</v>
      </c>
      <c r="E50" s="61">
        <v>18275.06291</v>
      </c>
      <c r="G50" s="61">
        <v>14913.72006</v>
      </c>
      <c r="H50" s="61">
        <v>563.93045</v>
      </c>
      <c r="I50" s="61">
        <v>2797.4123999999997</v>
      </c>
      <c r="J50" s="153">
        <v>18275.06291</v>
      </c>
      <c r="M50" s="97"/>
    </row>
    <row r="51" spans="1:13" s="10" customFormat="1" ht="13.5">
      <c r="A51" s="60" t="s">
        <v>149</v>
      </c>
      <c r="B51" s="61">
        <v>11886.56019</v>
      </c>
      <c r="C51" s="61">
        <v>5381.192889999999</v>
      </c>
      <c r="D51" s="61">
        <v>0</v>
      </c>
      <c r="E51" s="61">
        <v>17267.75308</v>
      </c>
      <c r="G51" s="61">
        <v>16112.292609999999</v>
      </c>
      <c r="H51" s="61">
        <v>615.71379</v>
      </c>
      <c r="I51" s="61">
        <v>539.7466800000001</v>
      </c>
      <c r="J51" s="153">
        <v>17267.75308</v>
      </c>
      <c r="M51" s="97"/>
    </row>
    <row r="52" spans="1:13" s="10" customFormat="1" ht="13.5">
      <c r="A52" s="60" t="s">
        <v>97</v>
      </c>
      <c r="B52" s="61">
        <v>6534.18487</v>
      </c>
      <c r="C52" s="61">
        <v>3704.69575</v>
      </c>
      <c r="D52" s="61">
        <v>0</v>
      </c>
      <c r="E52" s="61">
        <v>10238.88062</v>
      </c>
      <c r="G52" s="61">
        <v>8968.33847</v>
      </c>
      <c r="H52" s="61">
        <v>194.2224</v>
      </c>
      <c r="I52" s="61">
        <v>1076.31975</v>
      </c>
      <c r="J52" s="153">
        <v>10238.880620000002</v>
      </c>
      <c r="M52" s="97"/>
    </row>
    <row r="53" spans="1:13" s="10" customFormat="1" ht="13.5">
      <c r="A53" s="60" t="s">
        <v>52</v>
      </c>
      <c r="B53" s="61">
        <v>388.39354</v>
      </c>
      <c r="C53" s="61">
        <v>208.21</v>
      </c>
      <c r="D53" s="61">
        <v>0</v>
      </c>
      <c r="E53" s="61">
        <v>596.60354</v>
      </c>
      <c r="G53" s="61">
        <v>305.31277</v>
      </c>
      <c r="H53" s="61">
        <v>47.667199999999994</v>
      </c>
      <c r="I53" s="61">
        <v>243.62357</v>
      </c>
      <c r="J53" s="153">
        <v>596.60354</v>
      </c>
      <c r="M53" s="97"/>
    </row>
    <row r="54" spans="1:13" s="10" customFormat="1" ht="13.5">
      <c r="A54" s="60" t="s">
        <v>53</v>
      </c>
      <c r="B54" s="61">
        <v>110613.60501</v>
      </c>
      <c r="C54" s="61">
        <v>97779.57805</v>
      </c>
      <c r="D54" s="61">
        <v>0</v>
      </c>
      <c r="E54" s="61">
        <v>208393.18306</v>
      </c>
      <c r="G54" s="61">
        <v>192099.34191999998</v>
      </c>
      <c r="H54" s="61">
        <v>5000.82355</v>
      </c>
      <c r="I54" s="61">
        <v>11293.01759</v>
      </c>
      <c r="J54" s="153">
        <v>208393.18305999998</v>
      </c>
      <c r="M54" s="97"/>
    </row>
    <row r="55" spans="1:13" s="10" customFormat="1" ht="13.5">
      <c r="A55" s="60" t="s">
        <v>54</v>
      </c>
      <c r="B55" s="61">
        <v>14886.28433</v>
      </c>
      <c r="C55" s="61">
        <v>29240.81108</v>
      </c>
      <c r="D55" s="61">
        <v>0</v>
      </c>
      <c r="E55" s="61">
        <v>44127.09541</v>
      </c>
      <c r="G55" s="61">
        <v>32583.362</v>
      </c>
      <c r="H55" s="61">
        <v>795.842</v>
      </c>
      <c r="I55" s="61">
        <v>10747.89141</v>
      </c>
      <c r="J55" s="153">
        <v>44127.095409999994</v>
      </c>
      <c r="M55" s="97"/>
    </row>
    <row r="56" spans="1:13" s="10" customFormat="1" ht="13.5">
      <c r="A56" s="60" t="s">
        <v>28</v>
      </c>
      <c r="B56" s="61">
        <v>426219.0047700001</v>
      </c>
      <c r="C56" s="61">
        <v>750225.5061</v>
      </c>
      <c r="D56" s="61">
        <v>0</v>
      </c>
      <c r="E56" s="61">
        <v>1176444.51087</v>
      </c>
      <c r="G56" s="61">
        <v>1052797.17815</v>
      </c>
      <c r="H56" s="61">
        <v>6034.56168</v>
      </c>
      <c r="I56" s="61">
        <v>117612.77104</v>
      </c>
      <c r="J56" s="153">
        <v>1176444.51087</v>
      </c>
      <c r="M56" s="97"/>
    </row>
    <row r="57" spans="1:13" s="10" customFormat="1" ht="13.5">
      <c r="A57" s="60" t="s">
        <v>55</v>
      </c>
      <c r="B57" s="61">
        <v>5072.21029</v>
      </c>
      <c r="C57" s="61">
        <v>10223.145779999999</v>
      </c>
      <c r="D57" s="61">
        <v>0</v>
      </c>
      <c r="E57" s="61">
        <v>15295.356069999998</v>
      </c>
      <c r="G57" s="61">
        <v>13289.88334</v>
      </c>
      <c r="H57" s="61">
        <v>151.68006</v>
      </c>
      <c r="I57" s="61">
        <v>1853.7926699999998</v>
      </c>
      <c r="J57" s="153">
        <v>15295.356070000002</v>
      </c>
      <c r="M57" s="97"/>
    </row>
    <row r="58" spans="1:13" s="10" customFormat="1" ht="13.5">
      <c r="A58" s="60" t="s">
        <v>56</v>
      </c>
      <c r="B58" s="61">
        <v>10323.39599</v>
      </c>
      <c r="C58" s="61">
        <v>11573.686119999998</v>
      </c>
      <c r="D58" s="61">
        <v>0</v>
      </c>
      <c r="E58" s="61">
        <v>21897.08211</v>
      </c>
      <c r="G58" s="61">
        <v>17373.651</v>
      </c>
      <c r="H58" s="61">
        <v>1148.33974</v>
      </c>
      <c r="I58" s="61">
        <v>3375.09137</v>
      </c>
      <c r="J58" s="153">
        <v>21897.082110000003</v>
      </c>
      <c r="M58" s="97"/>
    </row>
    <row r="59" spans="1:13" s="10" customFormat="1" ht="13.5">
      <c r="A59" s="102" t="s">
        <v>303</v>
      </c>
      <c r="B59" s="61">
        <v>3729.53352</v>
      </c>
      <c r="C59" s="61">
        <v>8262.0327</v>
      </c>
      <c r="D59" s="61">
        <v>0</v>
      </c>
      <c r="E59" s="61">
        <v>11991.56622</v>
      </c>
      <c r="G59" s="61">
        <v>4509.153139999999</v>
      </c>
      <c r="H59" s="61">
        <v>641.95725</v>
      </c>
      <c r="I59" s="61">
        <v>6840.45583</v>
      </c>
      <c r="J59" s="153">
        <v>11991.56622</v>
      </c>
      <c r="M59" s="97"/>
    </row>
    <row r="60" spans="1:13" s="10" customFormat="1" ht="13.5">
      <c r="A60" s="60" t="s">
        <v>168</v>
      </c>
      <c r="B60" s="61">
        <v>20217.625079999998</v>
      </c>
      <c r="C60" s="61">
        <v>3175</v>
      </c>
      <c r="D60" s="61">
        <v>0</v>
      </c>
      <c r="E60" s="61">
        <v>23392.625079999998</v>
      </c>
      <c r="G60" s="61">
        <v>7632.5420300000005</v>
      </c>
      <c r="H60" s="61">
        <v>260.88</v>
      </c>
      <c r="I60" s="61">
        <v>15499.20305</v>
      </c>
      <c r="J60" s="153">
        <v>23392.62508</v>
      </c>
      <c r="M60" s="97"/>
    </row>
    <row r="61" spans="1:13" s="10" customFormat="1" ht="13.5">
      <c r="A61" s="60" t="s">
        <v>57</v>
      </c>
      <c r="B61" s="61">
        <v>2681.07615</v>
      </c>
      <c r="C61" s="61">
        <v>3747.904</v>
      </c>
      <c r="D61" s="61">
        <v>0</v>
      </c>
      <c r="E61" s="61">
        <v>6428.980149999999</v>
      </c>
      <c r="G61" s="61">
        <v>3589.7812000000004</v>
      </c>
      <c r="H61" s="61">
        <v>203.13354999999999</v>
      </c>
      <c r="I61" s="61">
        <v>2636.0654</v>
      </c>
      <c r="J61" s="153">
        <v>6428.98015</v>
      </c>
      <c r="M61" s="97"/>
    </row>
    <row r="62" spans="1:13" s="10" customFormat="1" ht="13.5">
      <c r="A62" s="60" t="s">
        <v>58</v>
      </c>
      <c r="B62" s="61">
        <v>22046.74248</v>
      </c>
      <c r="C62" s="61">
        <v>39464.481100000005</v>
      </c>
      <c r="D62" s="61">
        <v>0</v>
      </c>
      <c r="E62" s="61">
        <v>61511.223580000005</v>
      </c>
      <c r="G62" s="61">
        <v>50344.72541</v>
      </c>
      <c r="H62" s="61">
        <v>629.026</v>
      </c>
      <c r="I62" s="61">
        <v>10537.47217</v>
      </c>
      <c r="J62" s="153">
        <v>61511.22358</v>
      </c>
      <c r="M62" s="97"/>
    </row>
    <row r="63" spans="1:13" s="10" customFormat="1" ht="13.5">
      <c r="A63" s="102" t="s">
        <v>322</v>
      </c>
      <c r="B63" s="61">
        <v>5822.2145</v>
      </c>
      <c r="C63" s="61">
        <v>6655.29033</v>
      </c>
      <c r="D63" s="61">
        <v>0</v>
      </c>
      <c r="E63" s="61">
        <v>12477.50483</v>
      </c>
      <c r="G63" s="61">
        <v>9177.392</v>
      </c>
      <c r="H63" s="61">
        <v>480.10025</v>
      </c>
      <c r="I63" s="61">
        <v>2820.01258</v>
      </c>
      <c r="J63" s="153">
        <v>12477.50483</v>
      </c>
      <c r="M63" s="97"/>
    </row>
    <row r="64" spans="1:13" s="10" customFormat="1" ht="13.5">
      <c r="A64" s="60" t="s">
        <v>59</v>
      </c>
      <c r="B64" s="61">
        <v>12627.33212</v>
      </c>
      <c r="C64" s="61">
        <v>12666.34767</v>
      </c>
      <c r="D64" s="61">
        <v>0</v>
      </c>
      <c r="E64" s="61">
        <v>25293.67979</v>
      </c>
      <c r="G64" s="61">
        <v>16244.32877</v>
      </c>
      <c r="H64" s="61">
        <v>945.5921999999999</v>
      </c>
      <c r="I64" s="61">
        <v>8103.75882</v>
      </c>
      <c r="J64" s="153">
        <v>25293.67979</v>
      </c>
      <c r="M64" s="97"/>
    </row>
    <row r="65" spans="1:13" s="10" customFormat="1" ht="13.5">
      <c r="A65" s="60" t="s">
        <v>150</v>
      </c>
      <c r="B65" s="61">
        <v>1390.85475</v>
      </c>
      <c r="C65" s="61">
        <v>1198.8071499999999</v>
      </c>
      <c r="D65" s="61">
        <v>0</v>
      </c>
      <c r="E65" s="61">
        <v>2589.6619</v>
      </c>
      <c r="G65" s="61">
        <v>1636.27349</v>
      </c>
      <c r="H65" s="61">
        <v>401.48434999999995</v>
      </c>
      <c r="I65" s="61">
        <v>551.9040600000001</v>
      </c>
      <c r="J65" s="153">
        <v>2589.6619</v>
      </c>
      <c r="M65" s="97"/>
    </row>
    <row r="66" spans="1:13" s="10" customFormat="1" ht="13.5">
      <c r="A66" s="62" t="s">
        <v>151</v>
      </c>
      <c r="B66" s="61">
        <v>2318.2295099999997</v>
      </c>
      <c r="C66" s="61">
        <v>1280.66871</v>
      </c>
      <c r="D66" s="61">
        <v>283.34616</v>
      </c>
      <c r="E66" s="61">
        <v>3882.2443799999996</v>
      </c>
      <c r="G66" s="61">
        <v>3746.70616</v>
      </c>
      <c r="H66" s="61">
        <v>135.53822</v>
      </c>
      <c r="I66" s="61">
        <v>0</v>
      </c>
      <c r="J66" s="153">
        <v>3882.24438</v>
      </c>
      <c r="M66" s="97"/>
    </row>
    <row r="67" spans="1:13" s="10" customFormat="1" ht="13.5">
      <c r="A67" s="60" t="s">
        <v>60</v>
      </c>
      <c r="B67" s="61">
        <v>24012.21053</v>
      </c>
      <c r="C67" s="61">
        <v>29158.63611</v>
      </c>
      <c r="D67" s="61">
        <v>0</v>
      </c>
      <c r="E67" s="61">
        <v>53170.84664</v>
      </c>
      <c r="G67" s="61">
        <v>43758.73787</v>
      </c>
      <c r="H67" s="61">
        <v>2336.61981</v>
      </c>
      <c r="I67" s="61">
        <v>7075.48896</v>
      </c>
      <c r="J67" s="153">
        <v>53170.84664</v>
      </c>
      <c r="M67" s="97"/>
    </row>
    <row r="68" spans="1:13" s="10" customFormat="1" ht="13.5">
      <c r="A68" s="60" t="s">
        <v>276</v>
      </c>
      <c r="B68" s="61">
        <v>11996.75242</v>
      </c>
      <c r="C68" s="61">
        <v>16057.67837</v>
      </c>
      <c r="D68" s="61">
        <v>0</v>
      </c>
      <c r="E68" s="61">
        <v>28054.43079</v>
      </c>
      <c r="G68" s="61">
        <v>19286.27108</v>
      </c>
      <c r="H68" s="61">
        <v>1725.2318799999998</v>
      </c>
      <c r="I68" s="61">
        <v>7042.92783</v>
      </c>
      <c r="J68" s="153">
        <v>28054.43079</v>
      </c>
      <c r="M68" s="97"/>
    </row>
    <row r="69" spans="1:13" s="10" customFormat="1" ht="13.5">
      <c r="A69" s="102" t="s">
        <v>293</v>
      </c>
      <c r="B69" s="61">
        <v>2477.39948</v>
      </c>
      <c r="C69" s="61">
        <v>4473.262049999999</v>
      </c>
      <c r="D69" s="61">
        <v>0</v>
      </c>
      <c r="E69" s="61">
        <v>6950.661529999999</v>
      </c>
      <c r="G69" s="61">
        <v>3626.16234</v>
      </c>
      <c r="H69" s="61">
        <v>725.3328</v>
      </c>
      <c r="I69" s="61">
        <v>2599.1663900000003</v>
      </c>
      <c r="J69" s="153">
        <v>6950.66153</v>
      </c>
      <c r="M69" s="97"/>
    </row>
    <row r="70" spans="1:13" s="10" customFormat="1" ht="13.5">
      <c r="A70" s="60" t="s">
        <v>61</v>
      </c>
      <c r="B70" s="61">
        <v>10038.95035</v>
      </c>
      <c r="C70" s="61">
        <v>13236.2905</v>
      </c>
      <c r="D70" s="61">
        <v>0</v>
      </c>
      <c r="E70" s="61">
        <v>23275.24085</v>
      </c>
      <c r="G70" s="61">
        <v>17593.425460000002</v>
      </c>
      <c r="H70" s="61">
        <v>530.9702</v>
      </c>
      <c r="I70" s="61">
        <v>5150.84519</v>
      </c>
      <c r="J70" s="153">
        <v>23275.240850000002</v>
      </c>
      <c r="M70" s="97"/>
    </row>
    <row r="71" spans="1:13" s="10" customFormat="1" ht="13.5">
      <c r="A71" s="60" t="s">
        <v>62</v>
      </c>
      <c r="B71" s="61">
        <v>9238.2622</v>
      </c>
      <c r="C71" s="61">
        <v>4859.94199</v>
      </c>
      <c r="D71" s="61">
        <v>0</v>
      </c>
      <c r="E71" s="61">
        <v>14098.20419</v>
      </c>
      <c r="G71" s="61">
        <v>3238.4481499999997</v>
      </c>
      <c r="H71" s="61">
        <v>2004.75624</v>
      </c>
      <c r="I71" s="61">
        <v>8854.999800000001</v>
      </c>
      <c r="J71" s="153">
        <v>14098.20419</v>
      </c>
      <c r="M71" s="97"/>
    </row>
    <row r="72" spans="1:13" s="10" customFormat="1" ht="13.5">
      <c r="A72" s="60" t="s">
        <v>63</v>
      </c>
      <c r="B72" s="61">
        <v>12562.936710000002</v>
      </c>
      <c r="C72" s="61">
        <v>12281.63632</v>
      </c>
      <c r="D72" s="61">
        <v>0</v>
      </c>
      <c r="E72" s="61">
        <v>24844.57303</v>
      </c>
      <c r="G72" s="61">
        <v>18123.95221</v>
      </c>
      <c r="H72" s="61">
        <v>1460.54525</v>
      </c>
      <c r="I72" s="61">
        <v>5260.07557</v>
      </c>
      <c r="J72" s="153">
        <v>24844.57303</v>
      </c>
      <c r="M72" s="97"/>
    </row>
    <row r="73" spans="1:13" s="10" customFormat="1" ht="13.5">
      <c r="A73" s="60" t="s">
        <v>64</v>
      </c>
      <c r="B73" s="61">
        <v>5266.18736</v>
      </c>
      <c r="C73" s="61">
        <v>5402.777410000001</v>
      </c>
      <c r="D73" s="61">
        <v>0</v>
      </c>
      <c r="E73" s="61">
        <v>10668.96477</v>
      </c>
      <c r="G73" s="61">
        <v>7615.76985</v>
      </c>
      <c r="H73" s="61">
        <v>240.28029999999998</v>
      </c>
      <c r="I73" s="61">
        <v>2812.91462</v>
      </c>
      <c r="J73" s="153">
        <v>10668.96477</v>
      </c>
      <c r="M73" s="97"/>
    </row>
    <row r="74" spans="1:13" s="10" customFormat="1" ht="13.5">
      <c r="A74" s="60" t="s">
        <v>65</v>
      </c>
      <c r="B74" s="61">
        <v>2969.41432</v>
      </c>
      <c r="C74" s="61">
        <v>1102.38375</v>
      </c>
      <c r="D74" s="61">
        <v>0</v>
      </c>
      <c r="E74" s="61">
        <v>4071.79807</v>
      </c>
      <c r="G74" s="61">
        <v>3347.6963100000003</v>
      </c>
      <c r="H74" s="61">
        <v>17.908549999999998</v>
      </c>
      <c r="I74" s="61">
        <v>706.1932099999999</v>
      </c>
      <c r="J74" s="153">
        <v>4071.7980700000003</v>
      </c>
      <c r="M74" s="97"/>
    </row>
    <row r="75" spans="1:13" s="10" customFormat="1" ht="13.5">
      <c r="A75" s="60" t="s">
        <v>66</v>
      </c>
      <c r="B75" s="61">
        <v>5432.27666</v>
      </c>
      <c r="C75" s="61">
        <v>2977.37859</v>
      </c>
      <c r="D75" s="61">
        <v>0</v>
      </c>
      <c r="E75" s="61">
        <v>8409.65525</v>
      </c>
      <c r="G75" s="61">
        <v>5966.120849999999</v>
      </c>
      <c r="H75" s="61">
        <v>257.92375</v>
      </c>
      <c r="I75" s="61">
        <v>2185.61065</v>
      </c>
      <c r="J75" s="153">
        <v>8409.65525</v>
      </c>
      <c r="M75" s="97"/>
    </row>
    <row r="76" spans="1:13" s="10" customFormat="1" ht="13.5">
      <c r="A76" s="60" t="s">
        <v>67</v>
      </c>
      <c r="B76" s="61">
        <v>3487.1626499999998</v>
      </c>
      <c r="C76" s="61">
        <v>7375.83706</v>
      </c>
      <c r="D76" s="61">
        <v>0</v>
      </c>
      <c r="E76" s="61">
        <v>10862.99971</v>
      </c>
      <c r="G76" s="61">
        <v>2888.5314399999997</v>
      </c>
      <c r="H76" s="61">
        <v>314.00913</v>
      </c>
      <c r="I76" s="61">
        <v>7660.45914</v>
      </c>
      <c r="J76" s="153">
        <v>10862.99971</v>
      </c>
      <c r="M76" s="97"/>
    </row>
    <row r="77" spans="1:13" s="10" customFormat="1" ht="13.5">
      <c r="A77" s="60" t="s">
        <v>30</v>
      </c>
      <c r="B77" s="61">
        <v>4661.415309999999</v>
      </c>
      <c r="C77" s="61">
        <v>3549.24793</v>
      </c>
      <c r="D77" s="61">
        <v>0</v>
      </c>
      <c r="E77" s="61">
        <v>8210.66324</v>
      </c>
      <c r="G77" s="61">
        <v>6972.89909</v>
      </c>
      <c r="H77" s="61">
        <v>532.8836</v>
      </c>
      <c r="I77" s="61">
        <v>704.8805500000001</v>
      </c>
      <c r="J77" s="153">
        <v>8210.66324</v>
      </c>
      <c r="M77" s="97"/>
    </row>
    <row r="78" spans="1:13" s="10" customFormat="1" ht="13.5">
      <c r="A78" s="60" t="s">
        <v>68</v>
      </c>
      <c r="B78" s="61">
        <v>5989.74868</v>
      </c>
      <c r="C78" s="61">
        <v>5156.548360000001</v>
      </c>
      <c r="D78" s="61">
        <v>0</v>
      </c>
      <c r="E78" s="61">
        <v>11146.297040000001</v>
      </c>
      <c r="G78" s="61">
        <v>6225.702</v>
      </c>
      <c r="H78" s="61">
        <v>715.7766</v>
      </c>
      <c r="I78" s="61">
        <v>4204.81844</v>
      </c>
      <c r="J78" s="153">
        <v>11146.297040000001</v>
      </c>
      <c r="M78" s="97"/>
    </row>
    <row r="79" spans="1:13" s="10" customFormat="1" ht="13.5">
      <c r="A79" s="60" t="s">
        <v>69</v>
      </c>
      <c r="B79" s="61">
        <v>22322.011670000004</v>
      </c>
      <c r="C79" s="61">
        <v>28076.378190000003</v>
      </c>
      <c r="D79" s="61">
        <v>0</v>
      </c>
      <c r="E79" s="61">
        <v>50398.38986000001</v>
      </c>
      <c r="G79" s="61">
        <v>20926.83512</v>
      </c>
      <c r="H79" s="61">
        <v>3909.61648</v>
      </c>
      <c r="I79" s="61">
        <v>25561.938260000003</v>
      </c>
      <c r="J79" s="153">
        <v>50398.38986</v>
      </c>
      <c r="M79" s="97"/>
    </row>
    <row r="80" spans="1:13" s="10" customFormat="1" ht="13.5">
      <c r="A80" s="60" t="s">
        <v>70</v>
      </c>
      <c r="B80" s="61">
        <v>1195.92362</v>
      </c>
      <c r="C80" s="61">
        <v>2707.0065</v>
      </c>
      <c r="D80" s="61">
        <v>0</v>
      </c>
      <c r="E80" s="61">
        <v>3902.93012</v>
      </c>
      <c r="G80" s="61">
        <v>2937.50716</v>
      </c>
      <c r="H80" s="61">
        <v>103.07542</v>
      </c>
      <c r="I80" s="61">
        <v>862.34754</v>
      </c>
      <c r="J80" s="153">
        <v>3902.93012</v>
      </c>
      <c r="M80" s="97"/>
    </row>
    <row r="81" spans="1:13" s="10" customFormat="1" ht="13.5">
      <c r="A81" s="60" t="s">
        <v>71</v>
      </c>
      <c r="B81" s="61">
        <v>2694.9464</v>
      </c>
      <c r="C81" s="61">
        <v>1680.37379</v>
      </c>
      <c r="D81" s="61">
        <v>0</v>
      </c>
      <c r="E81" s="61">
        <v>4375.32019</v>
      </c>
      <c r="G81" s="61">
        <v>2294.0818</v>
      </c>
      <c r="H81" s="61">
        <v>177.3676</v>
      </c>
      <c r="I81" s="61">
        <v>1903.87079</v>
      </c>
      <c r="J81" s="153">
        <v>4375.32019</v>
      </c>
      <c r="M81" s="97"/>
    </row>
    <row r="82" spans="1:13" s="10" customFormat="1" ht="13.5">
      <c r="A82" s="60" t="s">
        <v>72</v>
      </c>
      <c r="B82" s="61">
        <v>9175.000259999999</v>
      </c>
      <c r="C82" s="109">
        <v>6733.97189</v>
      </c>
      <c r="D82" s="61">
        <v>0</v>
      </c>
      <c r="E82" s="61">
        <v>15908.972149999998</v>
      </c>
      <c r="G82" s="61">
        <v>13554.53869</v>
      </c>
      <c r="H82" s="61">
        <v>158.93314999999998</v>
      </c>
      <c r="I82" s="61">
        <v>2195.50031</v>
      </c>
      <c r="J82" s="153">
        <v>15908.97215</v>
      </c>
      <c r="M82" s="97"/>
    </row>
    <row r="83" spans="1:13" s="10" customFormat="1" ht="13.5">
      <c r="A83" s="60" t="s">
        <v>73</v>
      </c>
      <c r="B83" s="61">
        <v>4857.08113</v>
      </c>
      <c r="C83" s="61">
        <v>3654.74023</v>
      </c>
      <c r="D83" s="61">
        <v>0</v>
      </c>
      <c r="E83" s="61">
        <v>8511.82136</v>
      </c>
      <c r="G83" s="61">
        <v>6697.18321</v>
      </c>
      <c r="H83" s="61">
        <v>517.0883</v>
      </c>
      <c r="I83" s="61">
        <v>1297.54985</v>
      </c>
      <c r="J83" s="153">
        <v>8511.82136</v>
      </c>
      <c r="M83" s="97"/>
    </row>
    <row r="84" spans="1:13" s="10" customFormat="1" ht="13.5">
      <c r="A84" s="60" t="s">
        <v>74</v>
      </c>
      <c r="B84" s="61">
        <v>7791.44096</v>
      </c>
      <c r="C84" s="61">
        <v>6168</v>
      </c>
      <c r="D84" s="61">
        <v>0</v>
      </c>
      <c r="E84" s="61">
        <v>13959.44096</v>
      </c>
      <c r="G84" s="61">
        <v>4336.61015</v>
      </c>
      <c r="H84" s="61">
        <v>636.36315</v>
      </c>
      <c r="I84" s="61">
        <v>8986.46766</v>
      </c>
      <c r="J84" s="153">
        <v>13959.44096</v>
      </c>
      <c r="M84" s="97"/>
    </row>
    <row r="85" spans="1:13" s="10" customFormat="1" ht="13.5">
      <c r="A85" s="60" t="s">
        <v>286</v>
      </c>
      <c r="B85" s="61">
        <v>2166.4662799999996</v>
      </c>
      <c r="C85" s="61">
        <v>5268.91815</v>
      </c>
      <c r="D85" s="61">
        <v>0</v>
      </c>
      <c r="E85" s="61">
        <v>7435.38443</v>
      </c>
      <c r="G85" s="61">
        <v>6715.752780000001</v>
      </c>
      <c r="H85" s="61">
        <v>9.9845</v>
      </c>
      <c r="I85" s="61">
        <v>709.64715</v>
      </c>
      <c r="J85" s="153">
        <v>7435.38443</v>
      </c>
      <c r="M85" s="97"/>
    </row>
    <row r="86" spans="1:13" s="10" customFormat="1" ht="13.5">
      <c r="A86" s="60" t="s">
        <v>75</v>
      </c>
      <c r="B86" s="61">
        <v>6693.54202</v>
      </c>
      <c r="C86" s="61">
        <v>7587.85129</v>
      </c>
      <c r="D86" s="61">
        <v>0</v>
      </c>
      <c r="E86" s="61">
        <v>14281.39331</v>
      </c>
      <c r="G86" s="61">
        <v>12568.03517</v>
      </c>
      <c r="H86" s="61">
        <v>10</v>
      </c>
      <c r="I86" s="61">
        <v>1703.3581399999998</v>
      </c>
      <c r="J86" s="153">
        <v>14281.39331</v>
      </c>
      <c r="M86" s="97"/>
    </row>
    <row r="87" spans="1:13" s="10" customFormat="1" ht="13.5">
      <c r="A87" s="60" t="s">
        <v>76</v>
      </c>
      <c r="B87" s="61">
        <v>10302.17331</v>
      </c>
      <c r="C87" s="61">
        <v>12912.70825</v>
      </c>
      <c r="D87" s="61">
        <v>0</v>
      </c>
      <c r="E87" s="61">
        <v>23214.88156</v>
      </c>
      <c r="G87" s="61">
        <v>16203.86498</v>
      </c>
      <c r="H87" s="61">
        <v>997.2911700000001</v>
      </c>
      <c r="I87" s="61">
        <v>6013.72541</v>
      </c>
      <c r="J87" s="153">
        <v>23214.881559999998</v>
      </c>
      <c r="M87" s="97"/>
    </row>
    <row r="88" spans="1:13" s="10" customFormat="1" ht="13.5">
      <c r="A88" s="60" t="s">
        <v>77</v>
      </c>
      <c r="B88" s="61">
        <v>10133.26118</v>
      </c>
      <c r="C88" s="61">
        <v>3304.8873599999997</v>
      </c>
      <c r="D88" s="61">
        <v>0</v>
      </c>
      <c r="E88" s="61">
        <v>13438.148539999998</v>
      </c>
      <c r="G88" s="61">
        <v>4116.35735</v>
      </c>
      <c r="H88" s="61">
        <v>2320.4158500000003</v>
      </c>
      <c r="I88" s="61">
        <v>7001.37534</v>
      </c>
      <c r="J88" s="153">
        <v>13438.14854</v>
      </c>
      <c r="M88" s="97"/>
    </row>
    <row r="89" spans="1:13" s="10" customFormat="1" ht="13.5">
      <c r="A89" s="102" t="s">
        <v>294</v>
      </c>
      <c r="B89" s="61">
        <v>3340.93315</v>
      </c>
      <c r="C89" s="61">
        <v>3662.7</v>
      </c>
      <c r="D89" s="61">
        <v>0</v>
      </c>
      <c r="E89" s="61">
        <v>7003.63315</v>
      </c>
      <c r="G89" s="61">
        <v>3406.3071600000003</v>
      </c>
      <c r="H89" s="61">
        <v>437.26209</v>
      </c>
      <c r="I89" s="61">
        <v>3160.0639</v>
      </c>
      <c r="J89" s="153">
        <v>7003.633150000001</v>
      </c>
      <c r="M89" s="97"/>
    </row>
    <row r="90" spans="1:13" s="10" customFormat="1" ht="13.5">
      <c r="A90" s="60" t="s">
        <v>78</v>
      </c>
      <c r="B90" s="61">
        <v>8825.05766</v>
      </c>
      <c r="C90" s="61">
        <v>10090.3</v>
      </c>
      <c r="D90" s="61">
        <v>0</v>
      </c>
      <c r="E90" s="61">
        <v>18915.35766</v>
      </c>
      <c r="G90" s="61">
        <v>11628.990300000001</v>
      </c>
      <c r="H90" s="61">
        <v>384.6561</v>
      </c>
      <c r="I90" s="61">
        <v>6901.71126</v>
      </c>
      <c r="J90" s="153">
        <v>18915.35766</v>
      </c>
      <c r="M90" s="97"/>
    </row>
    <row r="91" spans="1:13" s="10" customFormat="1" ht="13.5">
      <c r="A91" s="60" t="s">
        <v>289</v>
      </c>
      <c r="B91" s="61">
        <v>4108.55382</v>
      </c>
      <c r="C91" s="61">
        <v>16885.65949</v>
      </c>
      <c r="D91" s="61">
        <v>0</v>
      </c>
      <c r="E91" s="61">
        <v>20994.21331</v>
      </c>
      <c r="G91" s="61">
        <v>17017.87134</v>
      </c>
      <c r="H91" s="61">
        <v>535.53689</v>
      </c>
      <c r="I91" s="61">
        <v>3440.80508</v>
      </c>
      <c r="J91" s="153">
        <v>20994.21331</v>
      </c>
      <c r="M91" s="97"/>
    </row>
    <row r="92" spans="1:13" s="10" customFormat="1" ht="13.5">
      <c r="A92" s="60" t="s">
        <v>79</v>
      </c>
      <c r="B92" s="61">
        <v>4709.878009999999</v>
      </c>
      <c r="C92" s="61">
        <v>2470.49221</v>
      </c>
      <c r="D92" s="61">
        <v>0</v>
      </c>
      <c r="E92" s="61">
        <v>7180.370219999999</v>
      </c>
      <c r="G92" s="61">
        <v>4927.05513</v>
      </c>
      <c r="H92" s="61">
        <v>711.0319000000001</v>
      </c>
      <c r="I92" s="61">
        <v>1542.2831899999999</v>
      </c>
      <c r="J92" s="153">
        <v>7180.37022</v>
      </c>
      <c r="M92" s="97"/>
    </row>
    <row r="93" spans="1:13" s="10" customFormat="1" ht="13.5">
      <c r="A93" s="60" t="s">
        <v>278</v>
      </c>
      <c r="B93" s="61">
        <v>9969.78059</v>
      </c>
      <c r="C93" s="61">
        <v>7325.05409</v>
      </c>
      <c r="D93" s="61">
        <v>0</v>
      </c>
      <c r="E93" s="61">
        <v>17294.83468</v>
      </c>
      <c r="G93" s="61">
        <v>9174.2888</v>
      </c>
      <c r="H93" s="61">
        <v>1263.628</v>
      </c>
      <c r="I93" s="61">
        <v>6856.91788</v>
      </c>
      <c r="J93" s="153">
        <v>17294.83468</v>
      </c>
      <c r="M93" s="97"/>
    </row>
    <row r="94" spans="1:13" s="10" customFormat="1" ht="13.5">
      <c r="A94" s="60" t="s">
        <v>80</v>
      </c>
      <c r="B94" s="61">
        <v>13960.792039999998</v>
      </c>
      <c r="C94" s="61">
        <v>18783</v>
      </c>
      <c r="D94" s="61">
        <v>0</v>
      </c>
      <c r="E94" s="61">
        <v>32743.79204</v>
      </c>
      <c r="G94" s="61">
        <v>19548.88848</v>
      </c>
      <c r="H94" s="61">
        <v>1108.65435</v>
      </c>
      <c r="I94" s="61">
        <v>12086.249210000002</v>
      </c>
      <c r="J94" s="153">
        <v>32743.792040000004</v>
      </c>
      <c r="M94" s="97"/>
    </row>
    <row r="95" spans="1:13" s="10" customFormat="1" ht="13.5">
      <c r="A95" s="60" t="s">
        <v>81</v>
      </c>
      <c r="B95" s="61">
        <v>8668.565480000001</v>
      </c>
      <c r="C95" s="61">
        <v>9045.100390000001</v>
      </c>
      <c r="D95" s="61">
        <v>0</v>
      </c>
      <c r="E95" s="61">
        <v>17713.665870000004</v>
      </c>
      <c r="G95" s="61">
        <v>13547.38084</v>
      </c>
      <c r="H95" s="61">
        <v>1071.66429</v>
      </c>
      <c r="I95" s="61">
        <v>3094.6207400000003</v>
      </c>
      <c r="J95" s="153">
        <v>17713.66587</v>
      </c>
      <c r="M95" s="97"/>
    </row>
    <row r="96" spans="1:13" s="10" customFormat="1" ht="13.5">
      <c r="A96" s="60" t="s">
        <v>95</v>
      </c>
      <c r="B96" s="61">
        <v>14858.67194</v>
      </c>
      <c r="C96" s="61">
        <v>7970</v>
      </c>
      <c r="D96" s="61">
        <v>0</v>
      </c>
      <c r="E96" s="61">
        <v>22828.67194</v>
      </c>
      <c r="G96" s="61">
        <v>15777.65569</v>
      </c>
      <c r="H96" s="61">
        <v>474.36528000000004</v>
      </c>
      <c r="I96" s="61">
        <v>6576.65097</v>
      </c>
      <c r="J96" s="153">
        <v>22828.67194</v>
      </c>
      <c r="M96" s="97"/>
    </row>
    <row r="97" spans="1:13" s="10" customFormat="1" ht="13.5">
      <c r="A97" s="60" t="s">
        <v>83</v>
      </c>
      <c r="B97" s="61">
        <v>9065.007529999999</v>
      </c>
      <c r="C97" s="61">
        <v>9630.045259999999</v>
      </c>
      <c r="D97" s="61">
        <v>0</v>
      </c>
      <c r="E97" s="61">
        <v>18695.052789999998</v>
      </c>
      <c r="G97" s="61">
        <v>10531.48907</v>
      </c>
      <c r="H97" s="61">
        <v>31.4294</v>
      </c>
      <c r="I97" s="61">
        <v>8132.13432</v>
      </c>
      <c r="J97" s="153">
        <v>18695.05279</v>
      </c>
      <c r="M97" s="97"/>
    </row>
    <row r="98" spans="1:13" s="10" customFormat="1" ht="13.5">
      <c r="A98" s="60" t="s">
        <v>169</v>
      </c>
      <c r="B98" s="61">
        <v>2136.59497</v>
      </c>
      <c r="C98" s="61">
        <v>5219</v>
      </c>
      <c r="D98" s="61">
        <v>0</v>
      </c>
      <c r="E98" s="61">
        <v>7355.59497</v>
      </c>
      <c r="G98" s="61">
        <v>5475.61345</v>
      </c>
      <c r="H98" s="61">
        <v>485.95034999999996</v>
      </c>
      <c r="I98" s="61">
        <v>1394.03117</v>
      </c>
      <c r="J98" s="153">
        <v>7355.59497</v>
      </c>
      <c r="M98" s="97"/>
    </row>
    <row r="99" spans="1:13" s="10" customFormat="1" ht="13.5">
      <c r="A99" s="60" t="s">
        <v>170</v>
      </c>
      <c r="B99" s="61">
        <v>4892.72783</v>
      </c>
      <c r="C99" s="61">
        <v>8968.155</v>
      </c>
      <c r="D99" s="61">
        <v>0</v>
      </c>
      <c r="E99" s="61">
        <v>13860.88283</v>
      </c>
      <c r="G99" s="61">
        <v>7605.85085</v>
      </c>
      <c r="H99" s="61">
        <v>567.6945999999999</v>
      </c>
      <c r="I99" s="61">
        <v>5687.33738</v>
      </c>
      <c r="J99" s="153">
        <v>13860.882829999999</v>
      </c>
      <c r="M99" s="97"/>
    </row>
    <row r="100" spans="1:13" s="10" customFormat="1" ht="13.5">
      <c r="A100" s="60" t="s">
        <v>287</v>
      </c>
      <c r="B100" s="61">
        <v>7095.53192</v>
      </c>
      <c r="C100" s="61">
        <v>4820.32082</v>
      </c>
      <c r="D100" s="61">
        <v>0</v>
      </c>
      <c r="E100" s="61">
        <v>11915.85274</v>
      </c>
      <c r="G100" s="61">
        <v>9200.232039999999</v>
      </c>
      <c r="H100" s="61">
        <v>411.95640000000003</v>
      </c>
      <c r="I100" s="61">
        <v>2303.6643</v>
      </c>
      <c r="J100" s="153">
        <v>11915.852739999998</v>
      </c>
      <c r="M100" s="97"/>
    </row>
    <row r="101" spans="1:13" s="64" customFormat="1" ht="22.5" customHeight="1">
      <c r="A101" s="120" t="s">
        <v>307</v>
      </c>
      <c r="B101" s="122">
        <f>SUM(B4:B100)</f>
        <v>1377996.0635100005</v>
      </c>
      <c r="C101" s="122">
        <f aca="true" t="shared" si="0" ref="C101:J101">SUM(C4:C100)</f>
        <v>1841395.3540000007</v>
      </c>
      <c r="D101" s="122">
        <f t="shared" si="0"/>
        <v>1202.14839</v>
      </c>
      <c r="E101" s="122">
        <f t="shared" si="0"/>
        <v>3220593.565900002</v>
      </c>
      <c r="F101" s="122"/>
      <c r="G101" s="122">
        <f t="shared" si="0"/>
        <v>2585871.9802500014</v>
      </c>
      <c r="H101" s="122">
        <f t="shared" si="0"/>
        <v>76183.96093999998</v>
      </c>
      <c r="I101" s="122">
        <f t="shared" si="0"/>
        <v>558537.6247100001</v>
      </c>
      <c r="J101" s="122">
        <f t="shared" si="0"/>
        <v>3220593.565900002</v>
      </c>
      <c r="M101" s="97"/>
    </row>
    <row r="102" spans="1:13" s="10" customFormat="1" ht="18" customHeight="1">
      <c r="A102" s="102" t="s">
        <v>348</v>
      </c>
      <c r="B102" s="180">
        <v>9584.23796</v>
      </c>
      <c r="C102" s="180">
        <v>21475.25226</v>
      </c>
      <c r="D102" s="175">
        <v>0</v>
      </c>
      <c r="E102" s="181">
        <v>31059.49022</v>
      </c>
      <c r="F102" s="182"/>
      <c r="G102" s="180">
        <v>22923.18459</v>
      </c>
      <c r="H102" s="180">
        <v>255.8675</v>
      </c>
      <c r="I102" s="180">
        <v>7880.43813</v>
      </c>
      <c r="J102" s="181">
        <v>31059.49022</v>
      </c>
      <c r="M102" s="97"/>
    </row>
    <row r="103" spans="1:13" s="10" customFormat="1" ht="13.5">
      <c r="A103" s="102" t="s">
        <v>370</v>
      </c>
      <c r="B103" s="180">
        <v>8909.18075</v>
      </c>
      <c r="C103" s="180">
        <v>23437.87385</v>
      </c>
      <c r="D103" s="175">
        <v>0</v>
      </c>
      <c r="E103" s="181">
        <v>32347.054600000003</v>
      </c>
      <c r="F103" s="182"/>
      <c r="G103" s="180">
        <v>19539.11218</v>
      </c>
      <c r="H103" s="180">
        <v>563.0663000000001</v>
      </c>
      <c r="I103" s="180">
        <v>12244.876119999999</v>
      </c>
      <c r="J103" s="181">
        <v>32347.054600000003</v>
      </c>
      <c r="M103" s="97"/>
    </row>
    <row r="104" spans="1:13" s="10" customFormat="1" ht="12.75" customHeight="1">
      <c r="A104" s="102" t="s">
        <v>315</v>
      </c>
      <c r="B104" s="180">
        <v>197358.92497</v>
      </c>
      <c r="C104" s="180">
        <v>306026.93688</v>
      </c>
      <c r="D104" s="175">
        <v>0</v>
      </c>
      <c r="E104" s="181">
        <v>503385.86185000004</v>
      </c>
      <c r="F104" s="182"/>
      <c r="G104" s="180">
        <v>441999.28005</v>
      </c>
      <c r="H104" s="180">
        <v>13986.93756</v>
      </c>
      <c r="I104" s="180">
        <v>47399.64424</v>
      </c>
      <c r="J104" s="181">
        <v>503385.86185000004</v>
      </c>
      <c r="M104" s="97"/>
    </row>
    <row r="105" spans="1:13" s="10" customFormat="1" ht="13.5">
      <c r="A105" s="102" t="s">
        <v>350</v>
      </c>
      <c r="B105" s="180">
        <v>17731.05631</v>
      </c>
      <c r="C105" s="180">
        <v>22194.79144</v>
      </c>
      <c r="D105" s="175">
        <v>0</v>
      </c>
      <c r="E105" s="181">
        <v>39925.84775</v>
      </c>
      <c r="F105" s="182"/>
      <c r="G105" s="180">
        <v>8670.88675</v>
      </c>
      <c r="H105" s="180">
        <v>857.70465</v>
      </c>
      <c r="I105" s="180">
        <v>30397.256350000003</v>
      </c>
      <c r="J105" s="181">
        <v>39925.84775</v>
      </c>
      <c r="M105" s="97"/>
    </row>
    <row r="106" spans="1:13" s="10" customFormat="1" ht="13.5">
      <c r="A106" s="159" t="s">
        <v>371</v>
      </c>
      <c r="B106" s="180">
        <v>9492.30996</v>
      </c>
      <c r="C106" s="180">
        <v>21782.151579999998</v>
      </c>
      <c r="D106" s="175">
        <v>0</v>
      </c>
      <c r="E106" s="181">
        <v>31274.46154</v>
      </c>
      <c r="F106" s="182"/>
      <c r="G106" s="180">
        <v>23836.794710000002</v>
      </c>
      <c r="H106" s="180">
        <v>525.65595</v>
      </c>
      <c r="I106" s="180">
        <v>6912.01088</v>
      </c>
      <c r="J106" s="181">
        <v>31274.46154</v>
      </c>
      <c r="M106" s="97"/>
    </row>
    <row r="107" spans="1:13" s="10" customFormat="1" ht="13.5">
      <c r="A107" s="102" t="s">
        <v>351</v>
      </c>
      <c r="B107" s="180">
        <v>25759.53963</v>
      </c>
      <c r="C107" s="180">
        <v>54100.87288</v>
      </c>
      <c r="D107" s="175">
        <v>0</v>
      </c>
      <c r="E107" s="181">
        <v>79860.41251000001</v>
      </c>
      <c r="F107" s="182"/>
      <c r="G107" s="180">
        <v>67716.31773000001</v>
      </c>
      <c r="H107" s="180">
        <v>754.43895</v>
      </c>
      <c r="I107" s="180">
        <v>11389.65583</v>
      </c>
      <c r="J107" s="181">
        <v>79860.41251000001</v>
      </c>
      <c r="M107" s="97"/>
    </row>
    <row r="108" spans="1:13" s="10" customFormat="1" ht="13.5">
      <c r="A108" s="102" t="s">
        <v>352</v>
      </c>
      <c r="B108" s="180">
        <v>109704.06757</v>
      </c>
      <c r="C108" s="180">
        <v>114677.49767</v>
      </c>
      <c r="D108" s="175">
        <v>0</v>
      </c>
      <c r="E108" s="181">
        <v>224381.56524</v>
      </c>
      <c r="F108" s="182"/>
      <c r="G108" s="180">
        <v>187493.96842</v>
      </c>
      <c r="H108" s="180">
        <v>3248.51455</v>
      </c>
      <c r="I108" s="180">
        <v>33639.082270000006</v>
      </c>
      <c r="J108" s="181">
        <v>224381.56524</v>
      </c>
      <c r="M108" s="97"/>
    </row>
    <row r="109" spans="1:13" s="10" customFormat="1" ht="13.5">
      <c r="A109" s="102" t="s">
        <v>353</v>
      </c>
      <c r="B109" s="180">
        <v>3128.01047</v>
      </c>
      <c r="C109" s="180">
        <v>15457.005</v>
      </c>
      <c r="D109" s="175">
        <v>0</v>
      </c>
      <c r="E109" s="181">
        <v>18585.01547</v>
      </c>
      <c r="F109" s="182"/>
      <c r="G109" s="180">
        <v>11371.855529999999</v>
      </c>
      <c r="H109" s="180">
        <v>767.80251</v>
      </c>
      <c r="I109" s="180">
        <v>6445.35743</v>
      </c>
      <c r="J109" s="181">
        <v>18585.01547</v>
      </c>
      <c r="M109" s="97"/>
    </row>
    <row r="110" spans="1:13" s="10" customFormat="1" ht="13.5">
      <c r="A110" s="102" t="s">
        <v>354</v>
      </c>
      <c r="B110" s="180">
        <v>4931.991690000001</v>
      </c>
      <c r="C110" s="180">
        <v>6076.40412</v>
      </c>
      <c r="D110" s="175">
        <v>0</v>
      </c>
      <c r="E110" s="181">
        <v>11008.39581</v>
      </c>
      <c r="F110" s="182"/>
      <c r="G110" s="180">
        <v>7459.63626</v>
      </c>
      <c r="H110" s="180">
        <v>4</v>
      </c>
      <c r="I110" s="180">
        <v>3544.7595499999998</v>
      </c>
      <c r="J110" s="181">
        <v>11008.39581</v>
      </c>
      <c r="M110" s="97"/>
    </row>
    <row r="111" spans="1:13" s="10" customFormat="1" ht="13.5">
      <c r="A111" s="102" t="s">
        <v>355</v>
      </c>
      <c r="B111" s="180">
        <v>4771.840730000001</v>
      </c>
      <c r="C111" s="180">
        <v>11798.02268</v>
      </c>
      <c r="D111" s="175">
        <v>0</v>
      </c>
      <c r="E111" s="181">
        <v>16569.86341</v>
      </c>
      <c r="F111" s="182"/>
      <c r="G111" s="180">
        <v>13145.83118</v>
      </c>
      <c r="H111" s="180">
        <v>209.47638</v>
      </c>
      <c r="I111" s="180">
        <v>3214.55585</v>
      </c>
      <c r="J111" s="181">
        <v>16569.86341</v>
      </c>
      <c r="M111" s="97"/>
    </row>
    <row r="112" spans="1:13" s="10" customFormat="1" ht="12.75" customHeight="1">
      <c r="A112" s="102" t="s">
        <v>308</v>
      </c>
      <c r="B112" s="180">
        <v>5563.12084</v>
      </c>
      <c r="C112" s="180">
        <v>29448.71809</v>
      </c>
      <c r="D112" s="175">
        <v>0</v>
      </c>
      <c r="E112" s="181">
        <v>35011.83893</v>
      </c>
      <c r="F112" s="182"/>
      <c r="G112" s="180">
        <v>28995.732030000003</v>
      </c>
      <c r="H112" s="180">
        <v>1176.5218799999998</v>
      </c>
      <c r="I112" s="180">
        <v>4839.58502</v>
      </c>
      <c r="J112" s="181">
        <v>35011.83893</v>
      </c>
      <c r="M112" s="97"/>
    </row>
    <row r="113" spans="1:13" s="10" customFormat="1" ht="13.5">
      <c r="A113" s="102" t="s">
        <v>356</v>
      </c>
      <c r="B113" s="180">
        <v>7961.760969999999</v>
      </c>
      <c r="C113" s="180">
        <v>10008.3423</v>
      </c>
      <c r="D113" s="175">
        <v>0</v>
      </c>
      <c r="E113" s="181">
        <v>17970.10327</v>
      </c>
      <c r="F113" s="182"/>
      <c r="G113" s="180">
        <v>12121.48267</v>
      </c>
      <c r="H113" s="180">
        <v>1056.0622700000001</v>
      </c>
      <c r="I113" s="180">
        <v>4792.55833</v>
      </c>
      <c r="J113" s="181">
        <v>17970.10327</v>
      </c>
      <c r="M113" s="97"/>
    </row>
    <row r="114" spans="1:13" s="10" customFormat="1" ht="13.5">
      <c r="A114" s="159" t="s">
        <v>372</v>
      </c>
      <c r="B114" s="180">
        <v>6456.45717</v>
      </c>
      <c r="C114" s="180">
        <v>18489.1367</v>
      </c>
      <c r="D114" s="175">
        <v>0</v>
      </c>
      <c r="E114" s="181">
        <v>24945.59387</v>
      </c>
      <c r="F114" s="182"/>
      <c r="G114" s="180">
        <v>16483.098149999998</v>
      </c>
      <c r="H114" s="180">
        <v>940.66875</v>
      </c>
      <c r="I114" s="180">
        <v>7521.82697</v>
      </c>
      <c r="J114" s="181">
        <v>24945.59387</v>
      </c>
      <c r="M114" s="97"/>
    </row>
    <row r="115" spans="1:13" s="10" customFormat="1" ht="13.5" customHeight="1">
      <c r="A115" s="102" t="s">
        <v>349</v>
      </c>
      <c r="B115" s="180">
        <v>18065.271109999998</v>
      </c>
      <c r="C115" s="180">
        <v>5778.14351</v>
      </c>
      <c r="D115" s="175">
        <v>0</v>
      </c>
      <c r="E115" s="181">
        <v>23843.41462</v>
      </c>
      <c r="F115" s="182"/>
      <c r="G115" s="180">
        <v>21440.22501</v>
      </c>
      <c r="H115" s="180">
        <v>672.7818100000001</v>
      </c>
      <c r="I115" s="180">
        <v>1730.4078</v>
      </c>
      <c r="J115" s="181">
        <v>23843.414619999996</v>
      </c>
      <c r="M115" s="97"/>
    </row>
    <row r="116" spans="1:13" s="64" customFormat="1" ht="22.5" customHeight="1">
      <c r="A116" s="120" t="s">
        <v>364</v>
      </c>
      <c r="B116" s="122">
        <f>SUM(B102:B115)</f>
        <v>429417.77012999996</v>
      </c>
      <c r="C116" s="122">
        <f aca="true" t="shared" si="1" ref="C116:J116">SUM(C102:C115)</f>
        <v>660751.14896</v>
      </c>
      <c r="D116" s="122">
        <f t="shared" si="1"/>
        <v>0</v>
      </c>
      <c r="E116" s="122">
        <f t="shared" si="1"/>
        <v>1090168.91909</v>
      </c>
      <c r="F116" s="122"/>
      <c r="G116" s="122">
        <f t="shared" si="1"/>
        <v>883197.40526</v>
      </c>
      <c r="H116" s="122">
        <f t="shared" si="1"/>
        <v>25019.499060000002</v>
      </c>
      <c r="I116" s="122">
        <f t="shared" si="1"/>
        <v>181952.01476999998</v>
      </c>
      <c r="J116" s="122">
        <f t="shared" si="1"/>
        <v>1090168.91909</v>
      </c>
      <c r="M116" s="97"/>
    </row>
    <row r="117" spans="1:13" s="65" customFormat="1" ht="22.5" customHeight="1">
      <c r="A117" s="9" t="s">
        <v>10</v>
      </c>
      <c r="B117" s="59">
        <f>B116+B101</f>
        <v>1807413.8336400003</v>
      </c>
      <c r="C117" s="59">
        <f aca="true" t="shared" si="2" ref="C117:J117">C116+C101</f>
        <v>2502146.5029600007</v>
      </c>
      <c r="D117" s="59">
        <f t="shared" si="2"/>
        <v>1202.14839</v>
      </c>
      <c r="E117" s="59">
        <f t="shared" si="2"/>
        <v>4310762.484990003</v>
      </c>
      <c r="F117" s="59"/>
      <c r="G117" s="59">
        <f t="shared" si="2"/>
        <v>3469069.3855100013</v>
      </c>
      <c r="H117" s="59">
        <f t="shared" si="2"/>
        <v>101203.45999999998</v>
      </c>
      <c r="I117" s="59">
        <f t="shared" si="2"/>
        <v>740489.6394800001</v>
      </c>
      <c r="J117" s="59">
        <f t="shared" si="2"/>
        <v>4310762.484990003</v>
      </c>
      <c r="M117" s="97"/>
    </row>
    <row r="118" spans="1:13" ht="22.5" customHeight="1">
      <c r="A118" s="88" t="s">
        <v>171</v>
      </c>
      <c r="I118" s="43"/>
      <c r="M118" s="97"/>
    </row>
    <row r="119" s="108" customFormat="1" ht="6.75" customHeight="1">
      <c r="M119" s="97"/>
    </row>
    <row r="120" spans="1:13" s="108" customFormat="1" ht="11.25" customHeight="1">
      <c r="A120" s="108" t="s">
        <v>309</v>
      </c>
      <c r="M120" s="97"/>
    </row>
    <row r="121" s="108" customFormat="1" ht="6.75" customHeight="1"/>
    <row r="122" s="108" customFormat="1" ht="10.5" customHeight="1">
      <c r="A122" s="116" t="s">
        <v>339</v>
      </c>
    </row>
    <row r="123" spans="1:10" s="10" customFormat="1" ht="10.5" customHeight="1">
      <c r="A123" s="117" t="s">
        <v>320</v>
      </c>
      <c r="B123" s="97"/>
      <c r="C123" s="97"/>
      <c r="D123" s="97"/>
      <c r="E123" s="97"/>
      <c r="F123" s="97"/>
      <c r="G123" s="97"/>
      <c r="H123" s="97"/>
      <c r="I123" s="97"/>
      <c r="J123" s="97"/>
    </row>
  </sheetData>
  <sheetProtection/>
  <printOptions horizontalCentered="1"/>
  <pageMargins left="0.5905511811023623" right="0.3937007874015748" top="0.5118110236220472" bottom="0.4724409448818898" header="0.5118110236220472" footer="0.2755905511811024"/>
  <pageSetup firstPageNumber="26" useFirstPageNumber="1" horizontalDpi="600" verticalDpi="600" orientation="portrait" paperSize="9" r:id="rId1"/>
  <headerFooter alignWithMargins="0">
    <oddFooter>&amp;C&amp;8-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2"/>
  <sheetViews>
    <sheetView zoomScale="140" zoomScaleNormal="140" zoomScalePageLayoutView="0" workbookViewId="0" topLeftCell="A1">
      <pane ySplit="2" topLeftCell="A99" activePane="bottomLeft" state="frozen"/>
      <selection pane="topLeft" activeCell="A2" sqref="A2"/>
      <selection pane="bottomLeft" activeCell="A120" sqref="A120"/>
    </sheetView>
  </sheetViews>
  <sheetFormatPr defaultColWidth="9.33203125" defaultRowHeight="12.75"/>
  <cols>
    <col min="1" max="1" width="20.33203125" style="30" customWidth="1"/>
    <col min="2" max="5" width="7.66015625" style="21" customWidth="1"/>
    <col min="6" max="6" width="8.5" style="21" customWidth="1"/>
    <col min="7" max="8" width="7.66015625" style="21" customWidth="1"/>
    <col min="9" max="11" width="7" style="21" customWidth="1"/>
    <col min="12" max="12" width="8.83203125" style="72" customWidth="1"/>
    <col min="13" max="14" width="7.33203125" style="21" customWidth="1"/>
    <col min="15" max="15" width="8.16015625" style="21" customWidth="1"/>
    <col min="16" max="19" width="7.33203125" style="21" customWidth="1"/>
    <col min="20" max="20" width="7.66015625" style="21" customWidth="1"/>
    <col min="21" max="21" width="8.83203125" style="72" customWidth="1"/>
    <col min="22" max="16384" width="9.33203125" style="21" customWidth="1"/>
  </cols>
  <sheetData>
    <row r="1" spans="1:21" ht="21" customHeight="1">
      <c r="A1" s="19" t="s">
        <v>346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70"/>
      <c r="M1" s="20"/>
      <c r="N1" s="20"/>
      <c r="O1" s="20"/>
      <c r="P1" s="20"/>
      <c r="Q1" s="20"/>
      <c r="R1" s="20"/>
      <c r="S1" s="20"/>
      <c r="T1" s="20"/>
      <c r="U1" s="70"/>
    </row>
    <row r="2" spans="1:21" s="34" customFormat="1" ht="36" customHeight="1">
      <c r="A2" s="146"/>
      <c r="B2" s="147" t="s">
        <v>131</v>
      </c>
      <c r="C2" s="147" t="s">
        <v>132</v>
      </c>
      <c r="D2" s="147" t="s">
        <v>133</v>
      </c>
      <c r="E2" s="147" t="s">
        <v>134</v>
      </c>
      <c r="F2" s="147" t="s">
        <v>135</v>
      </c>
      <c r="G2" s="147" t="s">
        <v>136</v>
      </c>
      <c r="H2" s="147" t="s">
        <v>137</v>
      </c>
      <c r="I2" s="147" t="s">
        <v>138</v>
      </c>
      <c r="J2" s="147" t="s">
        <v>301</v>
      </c>
      <c r="K2" s="147" t="s">
        <v>139</v>
      </c>
      <c r="L2" s="147" t="s">
        <v>100</v>
      </c>
      <c r="M2" s="147" t="s">
        <v>140</v>
      </c>
      <c r="N2" s="147" t="s">
        <v>141</v>
      </c>
      <c r="O2" s="147" t="s">
        <v>296</v>
      </c>
      <c r="P2" s="147" t="s">
        <v>142</v>
      </c>
      <c r="Q2" s="147" t="s">
        <v>143</v>
      </c>
      <c r="R2" s="147" t="s">
        <v>144</v>
      </c>
      <c r="S2" s="147" t="s">
        <v>145</v>
      </c>
      <c r="T2" s="147" t="s">
        <v>146</v>
      </c>
      <c r="U2" s="147" t="s">
        <v>101</v>
      </c>
    </row>
    <row r="3" spans="1:22" s="17" customFormat="1" ht="12" customHeight="1">
      <c r="A3" s="60" t="s">
        <v>162</v>
      </c>
      <c r="B3" s="133">
        <v>3822.39934</v>
      </c>
      <c r="C3" s="133">
        <v>10740.59864</v>
      </c>
      <c r="D3" s="133">
        <v>3652.47422</v>
      </c>
      <c r="E3" s="133">
        <v>75.5505</v>
      </c>
      <c r="F3" s="133">
        <v>17001</v>
      </c>
      <c r="G3" s="133">
        <v>29</v>
      </c>
      <c r="H3" s="133">
        <v>6457</v>
      </c>
      <c r="I3" s="133">
        <v>163</v>
      </c>
      <c r="J3" s="133">
        <v>0</v>
      </c>
      <c r="K3" s="133">
        <v>0</v>
      </c>
      <c r="L3" s="134">
        <v>41941.0227</v>
      </c>
      <c r="M3" s="133">
        <v>1405.4063700000002</v>
      </c>
      <c r="N3" s="133">
        <v>4000</v>
      </c>
      <c r="O3" s="133">
        <v>29376.2</v>
      </c>
      <c r="P3" s="133">
        <v>0</v>
      </c>
      <c r="Q3" s="133">
        <v>2212.6134500000003</v>
      </c>
      <c r="R3" s="133">
        <v>323.18443</v>
      </c>
      <c r="S3" s="133">
        <v>82.23437</v>
      </c>
      <c r="T3" s="133">
        <v>4541.38408</v>
      </c>
      <c r="U3" s="135">
        <v>41941.0227</v>
      </c>
      <c r="V3" s="101"/>
    </row>
    <row r="4" spans="1:22" s="17" customFormat="1" ht="12" customHeight="1">
      <c r="A4" s="60" t="s">
        <v>31</v>
      </c>
      <c r="B4" s="133">
        <v>627.1241</v>
      </c>
      <c r="C4" s="133">
        <v>6695.388</v>
      </c>
      <c r="D4" s="133">
        <v>15.8</v>
      </c>
      <c r="E4" s="133">
        <v>264.50759000000005</v>
      </c>
      <c r="F4" s="133">
        <v>9790.6601</v>
      </c>
      <c r="G4" s="133">
        <v>655.002</v>
      </c>
      <c r="H4" s="133">
        <v>500.001</v>
      </c>
      <c r="I4" s="133">
        <v>0.001</v>
      </c>
      <c r="J4" s="133">
        <v>0</v>
      </c>
      <c r="K4" s="133">
        <v>0</v>
      </c>
      <c r="L4" s="134">
        <v>18548.48379</v>
      </c>
      <c r="M4" s="133">
        <v>705.2013000000001</v>
      </c>
      <c r="N4" s="133">
        <v>0</v>
      </c>
      <c r="O4" s="133">
        <v>14706.2</v>
      </c>
      <c r="P4" s="133">
        <v>685.041</v>
      </c>
      <c r="Q4" s="133">
        <v>0</v>
      </c>
      <c r="R4" s="133">
        <v>436.44696999999996</v>
      </c>
      <c r="S4" s="133">
        <v>66.6347</v>
      </c>
      <c r="T4" s="133">
        <v>1948.95982</v>
      </c>
      <c r="U4" s="135">
        <v>18548.48379</v>
      </c>
      <c r="V4" s="101"/>
    </row>
    <row r="5" spans="1:22" s="17" customFormat="1" ht="12" customHeight="1">
      <c r="A5" s="60" t="s">
        <v>163</v>
      </c>
      <c r="B5" s="133">
        <v>1520.92229</v>
      </c>
      <c r="C5" s="133">
        <v>717.82849</v>
      </c>
      <c r="D5" s="133">
        <v>110.5409</v>
      </c>
      <c r="E5" s="133">
        <v>315.24595</v>
      </c>
      <c r="F5" s="133">
        <v>7978</v>
      </c>
      <c r="G5" s="133">
        <v>0</v>
      </c>
      <c r="H5" s="133">
        <v>2718</v>
      </c>
      <c r="I5" s="133">
        <v>51</v>
      </c>
      <c r="J5" s="133">
        <v>0</v>
      </c>
      <c r="K5" s="133">
        <v>0</v>
      </c>
      <c r="L5" s="134">
        <v>13411.537629999999</v>
      </c>
      <c r="M5" s="133">
        <v>472.46416999999997</v>
      </c>
      <c r="N5" s="133">
        <v>0</v>
      </c>
      <c r="O5" s="133">
        <v>9879.42</v>
      </c>
      <c r="P5" s="133">
        <v>53.72415</v>
      </c>
      <c r="Q5" s="133">
        <v>15.4076</v>
      </c>
      <c r="R5" s="133">
        <v>633.2557800000001</v>
      </c>
      <c r="S5" s="133">
        <v>452.13956</v>
      </c>
      <c r="T5" s="133">
        <v>1905.1263700000002</v>
      </c>
      <c r="U5" s="135">
        <v>13411.537629999999</v>
      </c>
      <c r="V5" s="101"/>
    </row>
    <row r="6" spans="1:22" s="17" customFormat="1" ht="12" customHeight="1">
      <c r="A6" s="60" t="s">
        <v>32</v>
      </c>
      <c r="B6" s="133">
        <v>242.39395000000002</v>
      </c>
      <c r="C6" s="133">
        <v>2121.90107</v>
      </c>
      <c r="D6" s="133">
        <v>0</v>
      </c>
      <c r="E6" s="133">
        <v>87.32625</v>
      </c>
      <c r="F6" s="133">
        <v>1920.62352</v>
      </c>
      <c r="G6" s="133">
        <v>0.001</v>
      </c>
      <c r="H6" s="133">
        <v>931.7701099999999</v>
      </c>
      <c r="I6" s="133">
        <v>14.092</v>
      </c>
      <c r="J6" s="133">
        <v>0</v>
      </c>
      <c r="K6" s="133">
        <v>0</v>
      </c>
      <c r="L6" s="134">
        <v>5318.1079</v>
      </c>
      <c r="M6" s="133">
        <v>49.964870000000005</v>
      </c>
      <c r="N6" s="133">
        <v>0</v>
      </c>
      <c r="O6" s="133">
        <v>3271</v>
      </c>
      <c r="P6" s="133">
        <v>6.84</v>
      </c>
      <c r="Q6" s="133">
        <v>484.70655</v>
      </c>
      <c r="R6" s="133">
        <v>250.87685000000002</v>
      </c>
      <c r="S6" s="133">
        <v>318.75715</v>
      </c>
      <c r="T6" s="133">
        <v>935.96248</v>
      </c>
      <c r="U6" s="135">
        <v>5318.1079</v>
      </c>
      <c r="V6" s="101"/>
    </row>
    <row r="7" spans="1:22" s="17" customFormat="1" ht="12" customHeight="1">
      <c r="A7" s="60" t="s">
        <v>33</v>
      </c>
      <c r="B7" s="133">
        <v>7810.7261100000005</v>
      </c>
      <c r="C7" s="133">
        <v>10344.69707</v>
      </c>
      <c r="D7" s="133">
        <v>10600</v>
      </c>
      <c r="E7" s="133">
        <v>582.7283</v>
      </c>
      <c r="F7" s="133">
        <v>10856</v>
      </c>
      <c r="G7" s="133">
        <v>0</v>
      </c>
      <c r="H7" s="133">
        <v>2630</v>
      </c>
      <c r="I7" s="133">
        <v>155.8049</v>
      </c>
      <c r="J7" s="133">
        <v>0</v>
      </c>
      <c r="K7" s="133">
        <v>0</v>
      </c>
      <c r="L7" s="134">
        <v>42979.95638</v>
      </c>
      <c r="M7" s="133">
        <v>1314.9049499999999</v>
      </c>
      <c r="N7" s="133">
        <v>0</v>
      </c>
      <c r="O7" s="133">
        <v>28000</v>
      </c>
      <c r="P7" s="133">
        <v>441.0338</v>
      </c>
      <c r="Q7" s="133">
        <v>3828.94951</v>
      </c>
      <c r="R7" s="133">
        <v>1329.15979</v>
      </c>
      <c r="S7" s="133">
        <v>1327.8</v>
      </c>
      <c r="T7" s="133">
        <v>6738.10833</v>
      </c>
      <c r="U7" s="135">
        <v>42979.95638</v>
      </c>
      <c r="V7" s="101"/>
    </row>
    <row r="8" spans="1:22" s="17" customFormat="1" ht="12" customHeight="1">
      <c r="A8" s="60" t="s">
        <v>34</v>
      </c>
      <c r="B8" s="133">
        <v>623.53677</v>
      </c>
      <c r="C8" s="133">
        <v>4955.0662999999995</v>
      </c>
      <c r="D8" s="133">
        <v>6.7716400000000005</v>
      </c>
      <c r="E8" s="133">
        <v>69.98347</v>
      </c>
      <c r="F8" s="133">
        <v>3938.7877999999996</v>
      </c>
      <c r="G8" s="133">
        <v>0</v>
      </c>
      <c r="H8" s="133">
        <v>197.102</v>
      </c>
      <c r="I8" s="133">
        <v>108.41530999999999</v>
      </c>
      <c r="J8" s="133">
        <v>0</v>
      </c>
      <c r="K8" s="133">
        <v>0</v>
      </c>
      <c r="L8" s="134">
        <v>9899.66329</v>
      </c>
      <c r="M8" s="133">
        <v>281.06043</v>
      </c>
      <c r="N8" s="133">
        <v>0</v>
      </c>
      <c r="O8" s="133">
        <v>8500</v>
      </c>
      <c r="P8" s="133">
        <v>30</v>
      </c>
      <c r="Q8" s="133">
        <v>0</v>
      </c>
      <c r="R8" s="133">
        <v>120.24325999999999</v>
      </c>
      <c r="S8" s="133">
        <v>326.386</v>
      </c>
      <c r="T8" s="133">
        <v>641.9736</v>
      </c>
      <c r="U8" s="135">
        <v>9899.663289999999</v>
      </c>
      <c r="V8" s="101"/>
    </row>
    <row r="9" spans="1:22" s="17" customFormat="1" ht="12" customHeight="1">
      <c r="A9" s="60" t="s">
        <v>35</v>
      </c>
      <c r="B9" s="133">
        <v>9251.67528</v>
      </c>
      <c r="C9" s="133">
        <v>6537.92225</v>
      </c>
      <c r="D9" s="133">
        <v>4187.61083</v>
      </c>
      <c r="E9" s="133">
        <v>155.17364</v>
      </c>
      <c r="F9" s="133">
        <v>30247.68255</v>
      </c>
      <c r="G9" s="133">
        <v>267.001</v>
      </c>
      <c r="H9" s="133">
        <v>3843.54985</v>
      </c>
      <c r="I9" s="133">
        <v>64.9533</v>
      </c>
      <c r="J9" s="133">
        <v>0</v>
      </c>
      <c r="K9" s="133">
        <v>0</v>
      </c>
      <c r="L9" s="134">
        <v>54555.568699999996</v>
      </c>
      <c r="M9" s="133">
        <v>5829.60573</v>
      </c>
      <c r="N9" s="133">
        <v>0</v>
      </c>
      <c r="O9" s="133">
        <v>25000</v>
      </c>
      <c r="P9" s="133">
        <v>265.97282</v>
      </c>
      <c r="Q9" s="133">
        <v>1463.5446000000002</v>
      </c>
      <c r="R9" s="133">
        <v>297.4214</v>
      </c>
      <c r="S9" s="133">
        <v>2413.20828</v>
      </c>
      <c r="T9" s="133">
        <v>19285.815870000002</v>
      </c>
      <c r="U9" s="135">
        <v>54555.5687</v>
      </c>
      <c r="V9" s="101"/>
    </row>
    <row r="10" spans="1:22" s="17" customFormat="1" ht="12" customHeight="1">
      <c r="A10" s="60" t="s">
        <v>36</v>
      </c>
      <c r="B10" s="133">
        <v>1026.60878</v>
      </c>
      <c r="C10" s="133">
        <v>1189.4294399999999</v>
      </c>
      <c r="D10" s="133">
        <v>26.772</v>
      </c>
      <c r="E10" s="133">
        <v>18.76205</v>
      </c>
      <c r="F10" s="133">
        <v>612.259</v>
      </c>
      <c r="G10" s="133">
        <v>0</v>
      </c>
      <c r="H10" s="133">
        <v>180.406</v>
      </c>
      <c r="I10" s="133">
        <v>122.69</v>
      </c>
      <c r="J10" s="133">
        <v>0</v>
      </c>
      <c r="K10" s="133">
        <v>0</v>
      </c>
      <c r="L10" s="134">
        <v>3176.9272699999997</v>
      </c>
      <c r="M10" s="133">
        <v>52.96978</v>
      </c>
      <c r="N10" s="133">
        <v>0</v>
      </c>
      <c r="O10" s="133">
        <v>2860</v>
      </c>
      <c r="P10" s="133">
        <v>0</v>
      </c>
      <c r="Q10" s="133">
        <v>38.94575</v>
      </c>
      <c r="R10" s="133">
        <v>102.55577000000001</v>
      </c>
      <c r="S10" s="133">
        <v>108.83085000000001</v>
      </c>
      <c r="T10" s="133">
        <v>13.62512</v>
      </c>
      <c r="U10" s="135">
        <v>3176.9272699999997</v>
      </c>
      <c r="V10" s="101"/>
    </row>
    <row r="11" spans="1:22" s="17" customFormat="1" ht="12" customHeight="1">
      <c r="A11" s="103" t="s">
        <v>292</v>
      </c>
      <c r="B11" s="133">
        <v>446.15966</v>
      </c>
      <c r="C11" s="133">
        <v>1467.35031</v>
      </c>
      <c r="D11" s="133">
        <v>3.533</v>
      </c>
      <c r="E11" s="133">
        <v>214.01830999999999</v>
      </c>
      <c r="F11" s="133">
        <v>9076.25517</v>
      </c>
      <c r="G11" s="133">
        <v>665.82575</v>
      </c>
      <c r="H11" s="133">
        <v>255.83678</v>
      </c>
      <c r="I11" s="133">
        <v>241.86745000000002</v>
      </c>
      <c r="J11" s="133">
        <v>0</v>
      </c>
      <c r="K11" s="133">
        <v>0</v>
      </c>
      <c r="L11" s="134">
        <v>12370.84643</v>
      </c>
      <c r="M11" s="133">
        <v>119.39724000000001</v>
      </c>
      <c r="N11" s="133">
        <v>0</v>
      </c>
      <c r="O11" s="133">
        <v>10614.918300000001</v>
      </c>
      <c r="P11" s="133">
        <v>1.932</v>
      </c>
      <c r="Q11" s="133">
        <v>0</v>
      </c>
      <c r="R11" s="133">
        <v>290.10093</v>
      </c>
      <c r="S11" s="133">
        <v>69.899</v>
      </c>
      <c r="T11" s="133">
        <v>1274.59896</v>
      </c>
      <c r="U11" s="135">
        <v>12370.846430000001</v>
      </c>
      <c r="V11" s="101"/>
    </row>
    <row r="12" spans="1:22" s="17" customFormat="1" ht="12" customHeight="1">
      <c r="A12" s="60" t="s">
        <v>164</v>
      </c>
      <c r="B12" s="133">
        <v>4159.03378</v>
      </c>
      <c r="C12" s="133">
        <v>2232.6965499999997</v>
      </c>
      <c r="D12" s="133">
        <v>1640.5</v>
      </c>
      <c r="E12" s="133">
        <v>279.51921999999996</v>
      </c>
      <c r="F12" s="133">
        <v>10230.09281</v>
      </c>
      <c r="G12" s="133">
        <v>0</v>
      </c>
      <c r="H12" s="133">
        <v>600</v>
      </c>
      <c r="I12" s="133">
        <v>0</v>
      </c>
      <c r="J12" s="133">
        <v>0</v>
      </c>
      <c r="K12" s="133">
        <v>0</v>
      </c>
      <c r="L12" s="134">
        <v>19141.84236</v>
      </c>
      <c r="M12" s="133">
        <v>487.43434</v>
      </c>
      <c r="N12" s="133">
        <v>0</v>
      </c>
      <c r="O12" s="133">
        <v>12000</v>
      </c>
      <c r="P12" s="133">
        <v>1023.01615</v>
      </c>
      <c r="Q12" s="133">
        <v>440.16225</v>
      </c>
      <c r="R12" s="133">
        <v>289.61714</v>
      </c>
      <c r="S12" s="133">
        <v>439.57809999999995</v>
      </c>
      <c r="T12" s="133">
        <v>4462.03438</v>
      </c>
      <c r="U12" s="135">
        <v>19141.84236</v>
      </c>
      <c r="V12" s="101"/>
    </row>
    <row r="13" spans="1:22" s="17" customFormat="1" ht="12" customHeight="1">
      <c r="A13" s="60" t="s">
        <v>37</v>
      </c>
      <c r="B13" s="133">
        <v>940.4529</v>
      </c>
      <c r="C13" s="133">
        <v>1849.4393</v>
      </c>
      <c r="D13" s="133">
        <v>624.1943299999999</v>
      </c>
      <c r="E13" s="133">
        <v>74.28832000000001</v>
      </c>
      <c r="F13" s="133">
        <v>2068.81233</v>
      </c>
      <c r="G13" s="133">
        <v>0</v>
      </c>
      <c r="H13" s="133">
        <v>135.85987</v>
      </c>
      <c r="I13" s="133">
        <v>584.00449</v>
      </c>
      <c r="J13" s="133">
        <v>0</v>
      </c>
      <c r="K13" s="133">
        <v>0</v>
      </c>
      <c r="L13" s="134">
        <v>6277.051540000001</v>
      </c>
      <c r="M13" s="133">
        <v>280.27718</v>
      </c>
      <c r="N13" s="133">
        <v>0</v>
      </c>
      <c r="O13" s="133">
        <v>4649.1375499999995</v>
      </c>
      <c r="P13" s="133">
        <v>3.185</v>
      </c>
      <c r="Q13" s="133">
        <v>0</v>
      </c>
      <c r="R13" s="133">
        <v>0</v>
      </c>
      <c r="S13" s="133">
        <v>1.713</v>
      </c>
      <c r="T13" s="133">
        <v>1342.73881</v>
      </c>
      <c r="U13" s="135">
        <v>6277.0515399999995</v>
      </c>
      <c r="V13" s="101"/>
    </row>
    <row r="14" spans="1:22" s="17" customFormat="1" ht="12" customHeight="1">
      <c r="A14" s="102" t="s">
        <v>295</v>
      </c>
      <c r="B14" s="133">
        <v>765.61965</v>
      </c>
      <c r="C14" s="133">
        <v>912.43788</v>
      </c>
      <c r="D14" s="133">
        <v>39.794940000000004</v>
      </c>
      <c r="E14" s="133">
        <v>91.66194999999999</v>
      </c>
      <c r="F14" s="133">
        <v>1488.239</v>
      </c>
      <c r="G14" s="133">
        <v>20</v>
      </c>
      <c r="H14" s="133">
        <v>0</v>
      </c>
      <c r="I14" s="133">
        <v>22.667</v>
      </c>
      <c r="J14" s="133">
        <v>0</v>
      </c>
      <c r="K14" s="133">
        <v>0</v>
      </c>
      <c r="L14" s="134">
        <v>3340.42042</v>
      </c>
      <c r="M14" s="133">
        <v>376.64431</v>
      </c>
      <c r="N14" s="133">
        <v>0.3</v>
      </c>
      <c r="O14" s="133">
        <v>2286.1</v>
      </c>
      <c r="P14" s="133">
        <v>0</v>
      </c>
      <c r="Q14" s="133">
        <v>0</v>
      </c>
      <c r="R14" s="133">
        <v>0</v>
      </c>
      <c r="S14" s="133">
        <v>52.99463</v>
      </c>
      <c r="T14" s="133">
        <v>624.38148</v>
      </c>
      <c r="U14" s="135">
        <v>3340.42042</v>
      </c>
      <c r="V14" s="101"/>
    </row>
    <row r="15" spans="1:22" s="17" customFormat="1" ht="12" customHeight="1">
      <c r="A15" s="60" t="s">
        <v>92</v>
      </c>
      <c r="B15" s="133">
        <v>4757.48539</v>
      </c>
      <c r="C15" s="133">
        <v>9737.28838</v>
      </c>
      <c r="D15" s="133">
        <v>70.124</v>
      </c>
      <c r="E15" s="133">
        <v>603.2082800000001</v>
      </c>
      <c r="F15" s="133">
        <v>18293.724469999997</v>
      </c>
      <c r="G15" s="133">
        <v>2930.7856</v>
      </c>
      <c r="H15" s="133">
        <v>2388.9238</v>
      </c>
      <c r="I15" s="133">
        <v>272.93228999999997</v>
      </c>
      <c r="J15" s="133">
        <v>0</v>
      </c>
      <c r="K15" s="133">
        <v>0</v>
      </c>
      <c r="L15" s="134">
        <v>39054.47220999999</v>
      </c>
      <c r="M15" s="133">
        <v>2758.7415</v>
      </c>
      <c r="N15" s="133">
        <v>112.21556</v>
      </c>
      <c r="O15" s="133">
        <v>20746.4</v>
      </c>
      <c r="P15" s="133">
        <v>290.2948</v>
      </c>
      <c r="Q15" s="133">
        <v>916.78003</v>
      </c>
      <c r="R15" s="133">
        <v>465.53619</v>
      </c>
      <c r="S15" s="133">
        <v>2983.67695</v>
      </c>
      <c r="T15" s="133">
        <v>10780.82718</v>
      </c>
      <c r="U15" s="135">
        <v>39054.47221000001</v>
      </c>
      <c r="V15" s="101"/>
    </row>
    <row r="16" spans="1:22" s="17" customFormat="1" ht="12" customHeight="1">
      <c r="A16" s="60" t="s">
        <v>38</v>
      </c>
      <c r="B16" s="133">
        <v>9214.86232</v>
      </c>
      <c r="C16" s="133">
        <v>15301.15885</v>
      </c>
      <c r="D16" s="133">
        <v>9792.201</v>
      </c>
      <c r="E16" s="133">
        <v>609.95821</v>
      </c>
      <c r="F16" s="133">
        <v>16196.801</v>
      </c>
      <c r="G16" s="133">
        <v>11.507</v>
      </c>
      <c r="H16" s="133">
        <v>2891.13</v>
      </c>
      <c r="I16" s="133">
        <v>111.4</v>
      </c>
      <c r="J16" s="133">
        <v>0</v>
      </c>
      <c r="K16" s="133">
        <v>0</v>
      </c>
      <c r="L16" s="134">
        <v>54129.018379999994</v>
      </c>
      <c r="M16" s="133">
        <v>886.1496</v>
      </c>
      <c r="N16" s="133">
        <v>0</v>
      </c>
      <c r="O16" s="133">
        <v>36000</v>
      </c>
      <c r="P16" s="133">
        <v>25.574150000000003</v>
      </c>
      <c r="Q16" s="133">
        <v>0</v>
      </c>
      <c r="R16" s="133">
        <v>3777.22395</v>
      </c>
      <c r="S16" s="133">
        <v>877.27496</v>
      </c>
      <c r="T16" s="133">
        <v>12562.79572</v>
      </c>
      <c r="U16" s="135">
        <v>54129.01838</v>
      </c>
      <c r="V16" s="101"/>
    </row>
    <row r="17" spans="1:22" s="17" customFormat="1" ht="12" customHeight="1">
      <c r="A17" s="60" t="s">
        <v>277</v>
      </c>
      <c r="B17" s="133">
        <v>2542.81374</v>
      </c>
      <c r="C17" s="133">
        <v>4342.334110000001</v>
      </c>
      <c r="D17" s="133">
        <v>822.37496</v>
      </c>
      <c r="E17" s="133">
        <v>190.6739</v>
      </c>
      <c r="F17" s="133">
        <v>5409.24319</v>
      </c>
      <c r="G17" s="133">
        <v>0</v>
      </c>
      <c r="H17" s="133">
        <v>167.01385000000002</v>
      </c>
      <c r="I17" s="133">
        <v>182.45098000000002</v>
      </c>
      <c r="J17" s="133">
        <v>0</v>
      </c>
      <c r="K17" s="133">
        <v>0</v>
      </c>
      <c r="L17" s="134">
        <v>13656.90473</v>
      </c>
      <c r="M17" s="133">
        <v>1304.3780800000002</v>
      </c>
      <c r="N17" s="133">
        <v>-1248.7783700000002</v>
      </c>
      <c r="O17" s="133">
        <v>11905.836</v>
      </c>
      <c r="P17" s="133">
        <v>51.27456</v>
      </c>
      <c r="Q17" s="133">
        <v>8.788450000000001</v>
      </c>
      <c r="R17" s="133">
        <v>482.92753000000005</v>
      </c>
      <c r="S17" s="133">
        <v>356.02744</v>
      </c>
      <c r="T17" s="133">
        <v>796.45104</v>
      </c>
      <c r="U17" s="135">
        <v>13656.90473</v>
      </c>
      <c r="V17" s="101"/>
    </row>
    <row r="18" spans="1:22" s="17" customFormat="1" ht="12" customHeight="1">
      <c r="A18" s="102" t="s">
        <v>291</v>
      </c>
      <c r="B18" s="133">
        <v>339.85222</v>
      </c>
      <c r="C18" s="133">
        <v>2504.45487</v>
      </c>
      <c r="D18" s="133">
        <v>336.10557</v>
      </c>
      <c r="E18" s="133">
        <v>0</v>
      </c>
      <c r="F18" s="133">
        <v>18565.85714</v>
      </c>
      <c r="G18" s="133">
        <v>785.4943499999999</v>
      </c>
      <c r="H18" s="133">
        <v>681.04875</v>
      </c>
      <c r="I18" s="133">
        <v>0</v>
      </c>
      <c r="J18" s="133">
        <v>0</v>
      </c>
      <c r="K18" s="133">
        <v>0</v>
      </c>
      <c r="L18" s="134">
        <v>23212.812900000004</v>
      </c>
      <c r="M18" s="133">
        <v>1559.85549</v>
      </c>
      <c r="N18" s="133">
        <v>9493.68577</v>
      </c>
      <c r="O18" s="133">
        <v>8252</v>
      </c>
      <c r="P18" s="133">
        <v>71.95765</v>
      </c>
      <c r="Q18" s="133">
        <v>0</v>
      </c>
      <c r="R18" s="133">
        <v>16.41535</v>
      </c>
      <c r="S18" s="133">
        <v>23.7</v>
      </c>
      <c r="T18" s="133">
        <v>3795.19864</v>
      </c>
      <c r="U18" s="135">
        <v>23212.812899999997</v>
      </c>
      <c r="V18" s="101"/>
    </row>
    <row r="19" spans="1:22" s="17" customFormat="1" ht="12" customHeight="1">
      <c r="A19" s="60" t="s">
        <v>39</v>
      </c>
      <c r="B19" s="133">
        <v>2799.67315</v>
      </c>
      <c r="C19" s="133">
        <v>2854.5396600000004</v>
      </c>
      <c r="D19" s="133">
        <v>1309.07063</v>
      </c>
      <c r="E19" s="133">
        <v>80</v>
      </c>
      <c r="F19" s="133">
        <v>3385.02425</v>
      </c>
      <c r="G19" s="133">
        <v>0</v>
      </c>
      <c r="H19" s="133">
        <v>518.7581</v>
      </c>
      <c r="I19" s="133">
        <v>0</v>
      </c>
      <c r="J19" s="133">
        <v>0</v>
      </c>
      <c r="K19" s="133">
        <v>0</v>
      </c>
      <c r="L19" s="134">
        <v>10947.06579</v>
      </c>
      <c r="M19" s="133">
        <v>192.30768</v>
      </c>
      <c r="N19" s="133">
        <v>0</v>
      </c>
      <c r="O19" s="133">
        <v>8765.4</v>
      </c>
      <c r="P19" s="133">
        <v>27.4919</v>
      </c>
      <c r="Q19" s="133">
        <v>1240.71081</v>
      </c>
      <c r="R19" s="133">
        <v>82.97345</v>
      </c>
      <c r="S19" s="133">
        <v>530.6503</v>
      </c>
      <c r="T19" s="133">
        <v>107.53165</v>
      </c>
      <c r="U19" s="135">
        <v>10947.06579</v>
      </c>
      <c r="V19" s="101"/>
    </row>
    <row r="20" spans="1:22" s="17" customFormat="1" ht="12" customHeight="1">
      <c r="A20" s="60" t="s">
        <v>152</v>
      </c>
      <c r="B20" s="133">
        <v>927.17086</v>
      </c>
      <c r="C20" s="133">
        <v>997.46008</v>
      </c>
      <c r="D20" s="133">
        <v>0</v>
      </c>
      <c r="E20" s="133">
        <v>0</v>
      </c>
      <c r="F20" s="133">
        <v>1238.65</v>
      </c>
      <c r="G20" s="133">
        <v>71.99076</v>
      </c>
      <c r="H20" s="133">
        <v>19.4</v>
      </c>
      <c r="I20" s="133">
        <v>17.3</v>
      </c>
      <c r="J20" s="133">
        <v>0</v>
      </c>
      <c r="K20" s="133">
        <v>918.80223</v>
      </c>
      <c r="L20" s="134">
        <v>4190.77393</v>
      </c>
      <c r="M20" s="133">
        <v>127.87785000000001</v>
      </c>
      <c r="N20" s="133">
        <v>0</v>
      </c>
      <c r="O20" s="133">
        <v>3700.8</v>
      </c>
      <c r="P20" s="133">
        <v>95.51263</v>
      </c>
      <c r="Q20" s="133">
        <v>0</v>
      </c>
      <c r="R20" s="133">
        <v>3.6</v>
      </c>
      <c r="S20" s="133">
        <v>262.98345</v>
      </c>
      <c r="T20" s="133">
        <v>0</v>
      </c>
      <c r="U20" s="135">
        <v>4190.77393</v>
      </c>
      <c r="V20" s="101"/>
    </row>
    <row r="21" spans="1:22" s="17" customFormat="1" ht="12" customHeight="1">
      <c r="A21" s="60" t="s">
        <v>156</v>
      </c>
      <c r="B21" s="133">
        <v>335.23299</v>
      </c>
      <c r="C21" s="133">
        <v>3195.90933</v>
      </c>
      <c r="D21" s="133">
        <v>418.41371000000004</v>
      </c>
      <c r="E21" s="133">
        <v>196.83520000000001</v>
      </c>
      <c r="F21" s="133">
        <v>11402.480609999999</v>
      </c>
      <c r="G21" s="133">
        <v>0</v>
      </c>
      <c r="H21" s="133">
        <v>1775.7211000000002</v>
      </c>
      <c r="I21" s="133">
        <v>428.80002</v>
      </c>
      <c r="J21" s="133">
        <v>0</v>
      </c>
      <c r="K21" s="133">
        <v>0</v>
      </c>
      <c r="L21" s="134">
        <v>17753.392959999997</v>
      </c>
      <c r="M21" s="133">
        <v>873.88283</v>
      </c>
      <c r="N21" s="133">
        <v>0</v>
      </c>
      <c r="O21" s="133">
        <v>11547.42</v>
      </c>
      <c r="P21" s="133">
        <v>828.37608</v>
      </c>
      <c r="Q21" s="133">
        <v>542.7361</v>
      </c>
      <c r="R21" s="133">
        <v>379.93523</v>
      </c>
      <c r="S21" s="133">
        <v>415.94577000000004</v>
      </c>
      <c r="T21" s="133">
        <v>3165.09695</v>
      </c>
      <c r="U21" s="135">
        <v>17753.39296</v>
      </c>
      <c r="V21" s="101"/>
    </row>
    <row r="22" spans="1:22" s="17" customFormat="1" ht="12" customHeight="1">
      <c r="A22" s="60" t="s">
        <v>40</v>
      </c>
      <c r="B22" s="133">
        <v>2281.08221</v>
      </c>
      <c r="C22" s="133">
        <v>1399.2768</v>
      </c>
      <c r="D22" s="133">
        <v>145.31747000000001</v>
      </c>
      <c r="E22" s="133">
        <v>398.195</v>
      </c>
      <c r="F22" s="133">
        <v>5937.4654900000005</v>
      </c>
      <c r="G22" s="133">
        <v>257.8049</v>
      </c>
      <c r="H22" s="133">
        <v>110.988</v>
      </c>
      <c r="I22" s="133">
        <v>0</v>
      </c>
      <c r="J22" s="133">
        <v>0</v>
      </c>
      <c r="K22" s="133">
        <v>0</v>
      </c>
      <c r="L22" s="134">
        <v>10530.129869999999</v>
      </c>
      <c r="M22" s="133">
        <v>481.75753000000003</v>
      </c>
      <c r="N22" s="133">
        <v>1000</v>
      </c>
      <c r="O22" s="133">
        <v>7380</v>
      </c>
      <c r="P22" s="133">
        <v>0</v>
      </c>
      <c r="Q22" s="133">
        <v>0</v>
      </c>
      <c r="R22" s="133">
        <v>77.57625</v>
      </c>
      <c r="S22" s="133">
        <v>228.13951999999998</v>
      </c>
      <c r="T22" s="133">
        <v>1362.65657</v>
      </c>
      <c r="U22" s="135">
        <v>10530.12987</v>
      </c>
      <c r="V22" s="101"/>
    </row>
    <row r="23" spans="1:22" s="17" customFormat="1" ht="12" customHeight="1">
      <c r="A23" s="60" t="s">
        <v>41</v>
      </c>
      <c r="B23" s="133">
        <v>2505.4800099999998</v>
      </c>
      <c r="C23" s="133">
        <v>3093.5887000000002</v>
      </c>
      <c r="D23" s="133">
        <v>2980.99636</v>
      </c>
      <c r="E23" s="133">
        <v>132.79013</v>
      </c>
      <c r="F23" s="133">
        <v>14167.56128</v>
      </c>
      <c r="G23" s="133">
        <v>0</v>
      </c>
      <c r="H23" s="133">
        <v>1266.6618999999998</v>
      </c>
      <c r="I23" s="133">
        <v>313.6857</v>
      </c>
      <c r="J23" s="133">
        <v>0</v>
      </c>
      <c r="K23" s="133">
        <v>0</v>
      </c>
      <c r="L23" s="134">
        <v>24460.76408</v>
      </c>
      <c r="M23" s="133">
        <v>1925.5792099999999</v>
      </c>
      <c r="N23" s="133">
        <v>254.57385</v>
      </c>
      <c r="O23" s="133">
        <v>13360</v>
      </c>
      <c r="P23" s="133">
        <v>586.8620999999999</v>
      </c>
      <c r="Q23" s="133">
        <v>41.0758</v>
      </c>
      <c r="R23" s="133">
        <v>350.95532000000003</v>
      </c>
      <c r="S23" s="133">
        <v>2423.32865</v>
      </c>
      <c r="T23" s="133">
        <v>5518.38915</v>
      </c>
      <c r="U23" s="135">
        <v>24460.76408</v>
      </c>
      <c r="V23" s="101"/>
    </row>
    <row r="24" spans="1:22" s="17" customFormat="1" ht="12" customHeight="1">
      <c r="A24" s="102" t="s">
        <v>300</v>
      </c>
      <c r="B24" s="133">
        <v>1775.04954</v>
      </c>
      <c r="C24" s="133">
        <v>537.28447</v>
      </c>
      <c r="D24" s="133">
        <v>9.67317</v>
      </c>
      <c r="E24" s="133">
        <v>107.41974</v>
      </c>
      <c r="F24" s="133">
        <v>3134.03099</v>
      </c>
      <c r="G24" s="133">
        <v>0</v>
      </c>
      <c r="H24" s="133">
        <v>0</v>
      </c>
      <c r="I24" s="133">
        <v>28.9732</v>
      </c>
      <c r="J24" s="133">
        <v>0</v>
      </c>
      <c r="K24" s="133">
        <v>0</v>
      </c>
      <c r="L24" s="134">
        <v>5592.43111</v>
      </c>
      <c r="M24" s="133">
        <v>227.87239</v>
      </c>
      <c r="N24" s="133">
        <v>0.03172</v>
      </c>
      <c r="O24" s="133">
        <v>2500</v>
      </c>
      <c r="P24" s="133">
        <v>5.07217</v>
      </c>
      <c r="Q24" s="133">
        <v>800.25678</v>
      </c>
      <c r="R24" s="133">
        <v>124.27051</v>
      </c>
      <c r="S24" s="133">
        <v>197.04678</v>
      </c>
      <c r="T24" s="133">
        <v>1737.88076</v>
      </c>
      <c r="U24" s="135">
        <v>5592.4311099999995</v>
      </c>
      <c r="V24" s="101"/>
    </row>
    <row r="25" spans="1:22" s="17" customFormat="1" ht="12" customHeight="1">
      <c r="A25" s="60" t="s">
        <v>42</v>
      </c>
      <c r="B25" s="133">
        <v>1542.2334099999998</v>
      </c>
      <c r="C25" s="133">
        <v>1014.96916</v>
      </c>
      <c r="D25" s="133">
        <v>1708.7801000000002</v>
      </c>
      <c r="E25" s="133">
        <v>75.28375</v>
      </c>
      <c r="F25" s="133">
        <v>3831.59214</v>
      </c>
      <c r="G25" s="133">
        <v>50</v>
      </c>
      <c r="H25" s="133">
        <v>945.51075</v>
      </c>
      <c r="I25" s="133">
        <v>96.12629</v>
      </c>
      <c r="J25" s="133">
        <v>0</v>
      </c>
      <c r="K25" s="133">
        <v>0</v>
      </c>
      <c r="L25" s="134">
        <v>9264.4956</v>
      </c>
      <c r="M25" s="133">
        <v>346.96121</v>
      </c>
      <c r="N25" s="133">
        <v>0</v>
      </c>
      <c r="O25" s="133">
        <v>8065</v>
      </c>
      <c r="P25" s="133">
        <v>107.59835000000001</v>
      </c>
      <c r="Q25" s="133">
        <v>0</v>
      </c>
      <c r="R25" s="133">
        <v>22.147669999999998</v>
      </c>
      <c r="S25" s="133">
        <v>257.22020000000003</v>
      </c>
      <c r="T25" s="133">
        <v>465.56817</v>
      </c>
      <c r="U25" s="135">
        <v>9264.4956</v>
      </c>
      <c r="V25" s="101"/>
    </row>
    <row r="26" spans="1:22" s="17" customFormat="1" ht="12" customHeight="1">
      <c r="A26" s="102" t="s">
        <v>327</v>
      </c>
      <c r="B26" s="133">
        <v>5403.6184299999995</v>
      </c>
      <c r="C26" s="133">
        <v>3758.4828199999997</v>
      </c>
      <c r="D26" s="133">
        <v>2650.5</v>
      </c>
      <c r="E26" s="133">
        <v>400.40706</v>
      </c>
      <c r="F26" s="133">
        <v>12249.0962</v>
      </c>
      <c r="G26" s="133">
        <v>0</v>
      </c>
      <c r="H26" s="133">
        <v>1024.956</v>
      </c>
      <c r="I26" s="133">
        <v>0.005</v>
      </c>
      <c r="J26" s="133">
        <v>0</v>
      </c>
      <c r="K26" s="133">
        <v>0</v>
      </c>
      <c r="L26" s="134">
        <v>25487.065509999997</v>
      </c>
      <c r="M26" s="133">
        <v>8848.985490000001</v>
      </c>
      <c r="N26" s="133">
        <v>90.01105</v>
      </c>
      <c r="O26" s="133">
        <v>0</v>
      </c>
      <c r="P26" s="133">
        <v>0</v>
      </c>
      <c r="Q26" s="133">
        <v>1250</v>
      </c>
      <c r="R26" s="133">
        <v>455.39768</v>
      </c>
      <c r="S26" s="133">
        <v>248.17945</v>
      </c>
      <c r="T26" s="133">
        <v>14594.49184</v>
      </c>
      <c r="U26" s="135">
        <v>25487.06551</v>
      </c>
      <c r="V26" s="101"/>
    </row>
    <row r="27" spans="1:22" s="17" customFormat="1" ht="12" customHeight="1">
      <c r="A27" s="60" t="s">
        <v>43</v>
      </c>
      <c r="B27" s="133">
        <v>2219.79531</v>
      </c>
      <c r="C27" s="133">
        <v>6794.807049999999</v>
      </c>
      <c r="D27" s="133">
        <v>0.3</v>
      </c>
      <c r="E27" s="133">
        <v>272.98515000000003</v>
      </c>
      <c r="F27" s="133">
        <v>13277.983289999998</v>
      </c>
      <c r="G27" s="133">
        <v>52.5</v>
      </c>
      <c r="H27" s="133">
        <v>519.76501</v>
      </c>
      <c r="I27" s="133">
        <v>254.64994000000002</v>
      </c>
      <c r="J27" s="133">
        <v>0</v>
      </c>
      <c r="K27" s="133">
        <v>0</v>
      </c>
      <c r="L27" s="134">
        <v>23392.785749999995</v>
      </c>
      <c r="M27" s="133">
        <v>575.59715</v>
      </c>
      <c r="N27" s="133">
        <v>0</v>
      </c>
      <c r="O27" s="133">
        <v>13800</v>
      </c>
      <c r="P27" s="133">
        <v>0</v>
      </c>
      <c r="Q27" s="133">
        <v>2946.90721</v>
      </c>
      <c r="R27" s="133">
        <v>380.48249</v>
      </c>
      <c r="S27" s="133">
        <v>1069.29572</v>
      </c>
      <c r="T27" s="133">
        <v>4620.50318</v>
      </c>
      <c r="U27" s="135">
        <v>23392.785749999995</v>
      </c>
      <c r="V27" s="101"/>
    </row>
    <row r="28" spans="1:22" s="17" customFormat="1" ht="12" customHeight="1">
      <c r="A28" s="60" t="s">
        <v>153</v>
      </c>
      <c r="B28" s="133">
        <v>932.74533</v>
      </c>
      <c r="C28" s="133">
        <v>1748.56469</v>
      </c>
      <c r="D28" s="133">
        <v>147.3227</v>
      </c>
      <c r="E28" s="133">
        <v>17.20955</v>
      </c>
      <c r="F28" s="133">
        <v>466.80631</v>
      </c>
      <c r="G28" s="133">
        <v>138.2165</v>
      </c>
      <c r="H28" s="133">
        <v>0</v>
      </c>
      <c r="I28" s="133">
        <v>103.0775</v>
      </c>
      <c r="J28" s="133">
        <v>0</v>
      </c>
      <c r="K28" s="133">
        <v>0</v>
      </c>
      <c r="L28" s="134">
        <v>3553.94258</v>
      </c>
      <c r="M28" s="133">
        <v>76.1579</v>
      </c>
      <c r="N28" s="133">
        <v>0.39475</v>
      </c>
      <c r="O28" s="133">
        <v>2282.5</v>
      </c>
      <c r="P28" s="133">
        <v>116.37007000000001</v>
      </c>
      <c r="Q28" s="133">
        <v>0</v>
      </c>
      <c r="R28" s="133">
        <v>3.2912</v>
      </c>
      <c r="S28" s="133">
        <v>159.6087</v>
      </c>
      <c r="T28" s="133">
        <v>915.61996</v>
      </c>
      <c r="U28" s="135">
        <v>3553.94258</v>
      </c>
      <c r="V28" s="101"/>
    </row>
    <row r="29" spans="1:22" s="17" customFormat="1" ht="12" customHeight="1">
      <c r="A29" s="60" t="s">
        <v>44</v>
      </c>
      <c r="B29" s="133">
        <v>1700.5570500000001</v>
      </c>
      <c r="C29" s="133">
        <v>3892.6827599999997</v>
      </c>
      <c r="D29" s="133">
        <v>281.2571</v>
      </c>
      <c r="E29" s="133">
        <v>259.6012</v>
      </c>
      <c r="F29" s="133">
        <v>8866.232199999999</v>
      </c>
      <c r="G29" s="133">
        <v>0</v>
      </c>
      <c r="H29" s="133">
        <v>1931.61555</v>
      </c>
      <c r="I29" s="133">
        <v>249.8972</v>
      </c>
      <c r="J29" s="133">
        <v>0</v>
      </c>
      <c r="K29" s="133">
        <v>0</v>
      </c>
      <c r="L29" s="134">
        <v>17181.843059999996</v>
      </c>
      <c r="M29" s="133">
        <v>1210.5468999999998</v>
      </c>
      <c r="N29" s="133">
        <v>0.01026</v>
      </c>
      <c r="O29" s="133">
        <v>12855</v>
      </c>
      <c r="P29" s="133">
        <v>3.1056999999999997</v>
      </c>
      <c r="Q29" s="133">
        <v>0</v>
      </c>
      <c r="R29" s="133">
        <v>323.88696999999996</v>
      </c>
      <c r="S29" s="133">
        <v>449.52265</v>
      </c>
      <c r="T29" s="133">
        <v>2339.77058</v>
      </c>
      <c r="U29" s="135">
        <v>17181.84306</v>
      </c>
      <c r="V29" s="101"/>
    </row>
    <row r="30" spans="1:22" s="17" customFormat="1" ht="12" customHeight="1">
      <c r="A30" s="60" t="s">
        <v>29</v>
      </c>
      <c r="B30" s="133">
        <v>4466.935759999999</v>
      </c>
      <c r="C30" s="133">
        <v>19984.50935</v>
      </c>
      <c r="D30" s="133">
        <v>3336.594</v>
      </c>
      <c r="E30" s="133">
        <v>1081.62738</v>
      </c>
      <c r="F30" s="133">
        <v>39092.42478</v>
      </c>
      <c r="G30" s="133">
        <v>2335.801</v>
      </c>
      <c r="H30" s="133">
        <v>1782.602</v>
      </c>
      <c r="I30" s="133">
        <v>745.35</v>
      </c>
      <c r="J30" s="133">
        <v>0</v>
      </c>
      <c r="K30" s="133">
        <v>0</v>
      </c>
      <c r="L30" s="134">
        <v>72825.84427000002</v>
      </c>
      <c r="M30" s="133">
        <v>4276.59638</v>
      </c>
      <c r="N30" s="133">
        <v>0</v>
      </c>
      <c r="O30" s="133">
        <v>59256.5</v>
      </c>
      <c r="P30" s="133">
        <v>76.74695</v>
      </c>
      <c r="Q30" s="133">
        <v>53.46374</v>
      </c>
      <c r="R30" s="133">
        <v>207.95305</v>
      </c>
      <c r="S30" s="133">
        <v>1943.37428</v>
      </c>
      <c r="T30" s="133">
        <v>7011.20987</v>
      </c>
      <c r="U30" s="135">
        <v>72825.84427</v>
      </c>
      <c r="V30" s="101"/>
    </row>
    <row r="31" spans="1:22" s="17" customFormat="1" ht="12" customHeight="1">
      <c r="A31" s="60" t="s">
        <v>45</v>
      </c>
      <c r="B31" s="133">
        <v>336.89216999999996</v>
      </c>
      <c r="C31" s="133">
        <v>10721.43682</v>
      </c>
      <c r="D31" s="133">
        <v>418.08955</v>
      </c>
      <c r="E31" s="133">
        <v>223.13376</v>
      </c>
      <c r="F31" s="133">
        <v>16593.16605</v>
      </c>
      <c r="G31" s="133">
        <v>0</v>
      </c>
      <c r="H31" s="133">
        <v>929.88524</v>
      </c>
      <c r="I31" s="133">
        <v>147.09435000000002</v>
      </c>
      <c r="J31" s="133">
        <v>0</v>
      </c>
      <c r="K31" s="133">
        <v>0</v>
      </c>
      <c r="L31" s="134">
        <v>29369.697940000002</v>
      </c>
      <c r="M31" s="133">
        <v>778.37706</v>
      </c>
      <c r="N31" s="133">
        <v>1604.7684199999999</v>
      </c>
      <c r="O31" s="133">
        <v>17500</v>
      </c>
      <c r="P31" s="133">
        <v>3292.2545099999998</v>
      </c>
      <c r="Q31" s="133">
        <v>0</v>
      </c>
      <c r="R31" s="133">
        <v>534.69232</v>
      </c>
      <c r="S31" s="133">
        <v>802.59637</v>
      </c>
      <c r="T31" s="133">
        <v>4857.00926</v>
      </c>
      <c r="U31" s="135">
        <v>29369.697939999995</v>
      </c>
      <c r="V31" s="101"/>
    </row>
    <row r="32" spans="1:22" s="17" customFormat="1" ht="12" customHeight="1">
      <c r="A32" s="102" t="s">
        <v>96</v>
      </c>
      <c r="B32" s="133">
        <v>1910.21397</v>
      </c>
      <c r="C32" s="133">
        <v>7113.26057</v>
      </c>
      <c r="D32" s="133">
        <v>1756.37335</v>
      </c>
      <c r="E32" s="133">
        <v>55.41545</v>
      </c>
      <c r="F32" s="133">
        <v>6359.798900000001</v>
      </c>
      <c r="G32" s="133">
        <v>147.69675</v>
      </c>
      <c r="H32" s="133">
        <v>468.60465000000005</v>
      </c>
      <c r="I32" s="133">
        <v>327.85134999999997</v>
      </c>
      <c r="J32" s="133">
        <v>0</v>
      </c>
      <c r="K32" s="133">
        <v>0</v>
      </c>
      <c r="L32" s="134">
        <v>18139.214990000004</v>
      </c>
      <c r="M32" s="133">
        <v>341.39279</v>
      </c>
      <c r="N32" s="133">
        <v>0</v>
      </c>
      <c r="O32" s="133">
        <v>16245.5</v>
      </c>
      <c r="P32" s="133">
        <v>2.70338</v>
      </c>
      <c r="Q32" s="133">
        <v>68.596</v>
      </c>
      <c r="R32" s="133">
        <v>245.31315</v>
      </c>
      <c r="S32" s="133">
        <v>331.30555</v>
      </c>
      <c r="T32" s="133">
        <v>904.40412</v>
      </c>
      <c r="U32" s="135">
        <v>18139.214990000004</v>
      </c>
      <c r="V32" s="101"/>
    </row>
    <row r="33" spans="1:22" s="17" customFormat="1" ht="12" customHeight="1">
      <c r="A33" s="60" t="s">
        <v>154</v>
      </c>
      <c r="B33" s="133">
        <v>958.9785</v>
      </c>
      <c r="C33" s="133">
        <v>838.7764599999999</v>
      </c>
      <c r="D33" s="133">
        <v>41.42875</v>
      </c>
      <c r="E33" s="133">
        <v>1.3605999999999998</v>
      </c>
      <c r="F33" s="133">
        <v>1286.1806000000001</v>
      </c>
      <c r="G33" s="133">
        <v>0</v>
      </c>
      <c r="H33" s="133">
        <v>13.3</v>
      </c>
      <c r="I33" s="133">
        <v>3.4</v>
      </c>
      <c r="J33" s="133">
        <v>0</v>
      </c>
      <c r="K33" s="133">
        <v>0</v>
      </c>
      <c r="L33" s="134">
        <v>3143.42491</v>
      </c>
      <c r="M33" s="133">
        <v>212.2817</v>
      </c>
      <c r="N33" s="133">
        <v>394.12932</v>
      </c>
      <c r="O33" s="133">
        <v>2246.48</v>
      </c>
      <c r="P33" s="133">
        <v>0.8956000000000001</v>
      </c>
      <c r="Q33" s="133">
        <v>2.3567</v>
      </c>
      <c r="R33" s="133">
        <v>9.18965</v>
      </c>
      <c r="S33" s="133">
        <v>112.91134</v>
      </c>
      <c r="T33" s="133">
        <v>165.1806</v>
      </c>
      <c r="U33" s="135">
        <v>3143.4249099999997</v>
      </c>
      <c r="V33" s="101"/>
    </row>
    <row r="34" spans="1:22" s="17" customFormat="1" ht="12" customHeight="1">
      <c r="A34" s="60" t="s">
        <v>46</v>
      </c>
      <c r="B34" s="133">
        <v>52.54985</v>
      </c>
      <c r="C34" s="133">
        <v>3168.43111</v>
      </c>
      <c r="D34" s="133">
        <v>3081.74481</v>
      </c>
      <c r="E34" s="133">
        <v>360.4485</v>
      </c>
      <c r="F34" s="133">
        <v>5482.42965</v>
      </c>
      <c r="G34" s="133">
        <v>434.35275</v>
      </c>
      <c r="H34" s="133">
        <v>541.5205</v>
      </c>
      <c r="I34" s="133">
        <v>294.20640000000003</v>
      </c>
      <c r="J34" s="133">
        <v>0</v>
      </c>
      <c r="K34" s="133">
        <v>0</v>
      </c>
      <c r="L34" s="134">
        <v>13415.683570000001</v>
      </c>
      <c r="M34" s="133">
        <v>398.46529</v>
      </c>
      <c r="N34" s="133">
        <v>2069.5111</v>
      </c>
      <c r="O34" s="133">
        <v>9056.81</v>
      </c>
      <c r="P34" s="133">
        <v>22.45818</v>
      </c>
      <c r="Q34" s="133">
        <v>48</v>
      </c>
      <c r="R34" s="133">
        <v>134.69154999999998</v>
      </c>
      <c r="S34" s="133">
        <v>215.6325</v>
      </c>
      <c r="T34" s="133">
        <v>1470.11495</v>
      </c>
      <c r="U34" s="135">
        <v>13415.683569999997</v>
      </c>
      <c r="V34" s="101"/>
    </row>
    <row r="35" spans="1:22" s="17" customFormat="1" ht="12" customHeight="1">
      <c r="A35" s="60" t="s">
        <v>27</v>
      </c>
      <c r="B35" s="133">
        <v>8606.616189999999</v>
      </c>
      <c r="C35" s="133">
        <v>30828.29323</v>
      </c>
      <c r="D35" s="133">
        <v>9008.539550000001</v>
      </c>
      <c r="E35" s="133">
        <v>2285.0033</v>
      </c>
      <c r="F35" s="133">
        <v>36475.715299999996</v>
      </c>
      <c r="G35" s="133">
        <v>22000</v>
      </c>
      <c r="H35" s="133">
        <v>5037.88512</v>
      </c>
      <c r="I35" s="133">
        <v>612.1719</v>
      </c>
      <c r="J35" s="133">
        <v>0</v>
      </c>
      <c r="K35" s="133">
        <v>0</v>
      </c>
      <c r="L35" s="134">
        <v>114854.22459</v>
      </c>
      <c r="M35" s="133">
        <v>2244.41912</v>
      </c>
      <c r="N35" s="133">
        <v>12000</v>
      </c>
      <c r="O35" s="133">
        <v>79280</v>
      </c>
      <c r="P35" s="133">
        <v>1033.26171</v>
      </c>
      <c r="Q35" s="133">
        <v>80</v>
      </c>
      <c r="R35" s="133">
        <v>2043.70264</v>
      </c>
      <c r="S35" s="133">
        <v>2288.0394</v>
      </c>
      <c r="T35" s="133">
        <v>15884.801720000001</v>
      </c>
      <c r="U35" s="135">
        <v>114854.22459000001</v>
      </c>
      <c r="V35" s="101"/>
    </row>
    <row r="36" spans="1:22" s="17" customFormat="1" ht="12" customHeight="1">
      <c r="A36" s="60" t="s">
        <v>165</v>
      </c>
      <c r="B36" s="133">
        <v>7287.08156</v>
      </c>
      <c r="C36" s="133">
        <v>15143.13407</v>
      </c>
      <c r="D36" s="133">
        <v>1986.5948</v>
      </c>
      <c r="E36" s="133">
        <v>2396.74308</v>
      </c>
      <c r="F36" s="133">
        <v>28053.56818</v>
      </c>
      <c r="G36" s="133">
        <v>0</v>
      </c>
      <c r="H36" s="133">
        <v>6053.1439</v>
      </c>
      <c r="I36" s="133">
        <v>332.0577</v>
      </c>
      <c r="J36" s="133">
        <v>0</v>
      </c>
      <c r="K36" s="133">
        <v>0</v>
      </c>
      <c r="L36" s="134">
        <v>61252.32329</v>
      </c>
      <c r="M36" s="133">
        <v>6143.09886</v>
      </c>
      <c r="N36" s="133">
        <v>0</v>
      </c>
      <c r="O36" s="133">
        <v>28500</v>
      </c>
      <c r="P36" s="133">
        <v>35.88105</v>
      </c>
      <c r="Q36" s="133">
        <v>2500</v>
      </c>
      <c r="R36" s="133">
        <v>1001.2211500000001</v>
      </c>
      <c r="S36" s="133">
        <v>2092.3349</v>
      </c>
      <c r="T36" s="133">
        <v>20979.78733</v>
      </c>
      <c r="U36" s="135">
        <v>61252.32329</v>
      </c>
      <c r="V36" s="101"/>
    </row>
    <row r="37" spans="1:22" s="17" customFormat="1" ht="12" customHeight="1">
      <c r="A37" s="60" t="s">
        <v>166</v>
      </c>
      <c r="B37" s="133">
        <v>4399.57512</v>
      </c>
      <c r="C37" s="133">
        <v>4568.3126600000005</v>
      </c>
      <c r="D37" s="133">
        <v>2270.45</v>
      </c>
      <c r="E37" s="133">
        <v>418.00255</v>
      </c>
      <c r="F37" s="133">
        <v>11091.81048</v>
      </c>
      <c r="G37" s="133">
        <v>0</v>
      </c>
      <c r="H37" s="133">
        <v>1243.5036499999999</v>
      </c>
      <c r="I37" s="133">
        <v>525.30975</v>
      </c>
      <c r="J37" s="133">
        <v>0</v>
      </c>
      <c r="K37" s="133">
        <v>0</v>
      </c>
      <c r="L37" s="134">
        <v>24516.96421</v>
      </c>
      <c r="M37" s="133">
        <v>621.56783</v>
      </c>
      <c r="N37" s="133">
        <v>0</v>
      </c>
      <c r="O37" s="133">
        <v>15500</v>
      </c>
      <c r="P37" s="133">
        <v>0</v>
      </c>
      <c r="Q37" s="133">
        <v>3575.41504</v>
      </c>
      <c r="R37" s="133">
        <v>309.65125</v>
      </c>
      <c r="S37" s="133">
        <v>121.98975</v>
      </c>
      <c r="T37" s="133">
        <v>4388.34034</v>
      </c>
      <c r="U37" s="135">
        <v>24516.96421</v>
      </c>
      <c r="V37" s="101"/>
    </row>
    <row r="38" spans="1:22" s="17" customFormat="1" ht="12" customHeight="1">
      <c r="A38" s="60" t="s">
        <v>47</v>
      </c>
      <c r="B38" s="133">
        <v>411.37773</v>
      </c>
      <c r="C38" s="133">
        <v>1793.2076200000001</v>
      </c>
      <c r="D38" s="133">
        <v>4.919</v>
      </c>
      <c r="E38" s="133">
        <v>621.29731</v>
      </c>
      <c r="F38" s="133">
        <v>3201</v>
      </c>
      <c r="G38" s="133">
        <v>0</v>
      </c>
      <c r="H38" s="133">
        <v>288.4</v>
      </c>
      <c r="I38" s="133">
        <v>125</v>
      </c>
      <c r="J38" s="133">
        <v>0</v>
      </c>
      <c r="K38" s="133">
        <v>0</v>
      </c>
      <c r="L38" s="134">
        <v>6445.20166</v>
      </c>
      <c r="M38" s="133">
        <v>211.62441</v>
      </c>
      <c r="N38" s="133">
        <v>1500</v>
      </c>
      <c r="O38" s="133">
        <v>0</v>
      </c>
      <c r="P38" s="133">
        <v>164.2104</v>
      </c>
      <c r="Q38" s="133">
        <v>0</v>
      </c>
      <c r="R38" s="133">
        <v>246.61235</v>
      </c>
      <c r="S38" s="133">
        <v>665.10563</v>
      </c>
      <c r="T38" s="133">
        <v>3657.64887</v>
      </c>
      <c r="U38" s="135">
        <v>6445.20166</v>
      </c>
      <c r="V38" s="101"/>
    </row>
    <row r="39" spans="1:22" s="17" customFormat="1" ht="12" customHeight="1">
      <c r="A39" s="60" t="s">
        <v>147</v>
      </c>
      <c r="B39" s="133">
        <v>2542.70069</v>
      </c>
      <c r="C39" s="133">
        <v>9148.56934</v>
      </c>
      <c r="D39" s="133">
        <v>340.538</v>
      </c>
      <c r="E39" s="133">
        <v>460.3054</v>
      </c>
      <c r="F39" s="133">
        <v>6679.7</v>
      </c>
      <c r="G39" s="133">
        <v>732.26245</v>
      </c>
      <c r="H39" s="133">
        <v>0</v>
      </c>
      <c r="I39" s="133">
        <v>48</v>
      </c>
      <c r="J39" s="133">
        <v>0</v>
      </c>
      <c r="K39" s="133">
        <v>0</v>
      </c>
      <c r="L39" s="134">
        <v>19952.075879999997</v>
      </c>
      <c r="M39" s="133">
        <v>456.00325</v>
      </c>
      <c r="N39" s="133">
        <v>3000</v>
      </c>
      <c r="O39" s="133">
        <v>9000</v>
      </c>
      <c r="P39" s="133">
        <v>0</v>
      </c>
      <c r="Q39" s="133">
        <v>0</v>
      </c>
      <c r="R39" s="133">
        <v>1174.46321</v>
      </c>
      <c r="S39" s="133">
        <v>1278.96373</v>
      </c>
      <c r="T39" s="133">
        <v>5042.64569</v>
      </c>
      <c r="U39" s="135">
        <v>19952.07588</v>
      </c>
      <c r="V39" s="101"/>
    </row>
    <row r="40" spans="1:22" s="17" customFormat="1" ht="12" customHeight="1">
      <c r="A40" s="60" t="s">
        <v>290</v>
      </c>
      <c r="B40" s="133">
        <v>2064.99546</v>
      </c>
      <c r="C40" s="133">
        <v>1826.03667</v>
      </c>
      <c r="D40" s="133">
        <v>1030.072</v>
      </c>
      <c r="E40" s="133">
        <v>27.162110000000002</v>
      </c>
      <c r="F40" s="133">
        <v>5731</v>
      </c>
      <c r="G40" s="133">
        <v>0</v>
      </c>
      <c r="H40" s="133">
        <v>1081.9</v>
      </c>
      <c r="I40" s="133">
        <v>0</v>
      </c>
      <c r="J40" s="133">
        <v>0</v>
      </c>
      <c r="K40" s="133">
        <v>0</v>
      </c>
      <c r="L40" s="134">
        <v>11761.16624</v>
      </c>
      <c r="M40" s="133">
        <v>270.81146</v>
      </c>
      <c r="N40" s="133">
        <v>0</v>
      </c>
      <c r="O40" s="133">
        <v>5000</v>
      </c>
      <c r="P40" s="133">
        <v>0</v>
      </c>
      <c r="Q40" s="133">
        <v>-2.848</v>
      </c>
      <c r="R40" s="133">
        <v>302.77987</v>
      </c>
      <c r="S40" s="133">
        <v>1119.2161999999998</v>
      </c>
      <c r="T40" s="133">
        <v>5071.20671</v>
      </c>
      <c r="U40" s="135">
        <v>11761.16624</v>
      </c>
      <c r="V40" s="101"/>
    </row>
    <row r="41" spans="1:22" s="17" customFormat="1" ht="12" customHeight="1">
      <c r="A41" s="102" t="s">
        <v>373</v>
      </c>
      <c r="B41" s="133">
        <v>554.50205</v>
      </c>
      <c r="C41" s="133">
        <v>1697.49766</v>
      </c>
      <c r="D41" s="133">
        <v>44.41548</v>
      </c>
      <c r="E41" s="133">
        <v>37.756629999999994</v>
      </c>
      <c r="F41" s="133">
        <v>2934.59483</v>
      </c>
      <c r="G41" s="133">
        <v>0</v>
      </c>
      <c r="H41" s="133">
        <v>42.0076</v>
      </c>
      <c r="I41" s="133">
        <v>470.02115000000003</v>
      </c>
      <c r="J41" s="133">
        <v>0</v>
      </c>
      <c r="K41" s="133">
        <v>0</v>
      </c>
      <c r="L41" s="134">
        <v>5780.795399999999</v>
      </c>
      <c r="M41" s="133">
        <v>0</v>
      </c>
      <c r="N41" s="133">
        <v>1655</v>
      </c>
      <c r="O41" s="133">
        <v>3500</v>
      </c>
      <c r="P41" s="133">
        <v>19.01298</v>
      </c>
      <c r="Q41" s="133">
        <v>0</v>
      </c>
      <c r="R41" s="133">
        <v>439.63061</v>
      </c>
      <c r="S41" s="133">
        <v>159.5</v>
      </c>
      <c r="T41" s="133">
        <v>7.65181</v>
      </c>
      <c r="U41" s="135">
        <v>5780.795400000001</v>
      </c>
      <c r="V41" s="101"/>
    </row>
    <row r="42" spans="1:22" s="17" customFormat="1" ht="12" customHeight="1">
      <c r="A42" s="102" t="s">
        <v>369</v>
      </c>
      <c r="B42" s="133">
        <v>815.71782</v>
      </c>
      <c r="C42" s="133">
        <v>162.40948</v>
      </c>
      <c r="D42" s="133">
        <v>525.38962</v>
      </c>
      <c r="E42" s="133">
        <v>260.2035</v>
      </c>
      <c r="F42" s="133">
        <v>486.72</v>
      </c>
      <c r="G42" s="133">
        <v>154.501</v>
      </c>
      <c r="H42" s="133">
        <v>0</v>
      </c>
      <c r="I42" s="133">
        <v>72.9</v>
      </c>
      <c r="J42" s="133">
        <v>0</v>
      </c>
      <c r="K42" s="133">
        <v>0</v>
      </c>
      <c r="L42" s="134">
        <v>2477.84142</v>
      </c>
      <c r="M42" s="133">
        <v>16.45105</v>
      </c>
      <c r="N42" s="133">
        <v>0</v>
      </c>
      <c r="O42" s="133">
        <v>1100</v>
      </c>
      <c r="P42" s="133">
        <v>0</v>
      </c>
      <c r="Q42" s="133">
        <v>126.15500999999999</v>
      </c>
      <c r="R42" s="133">
        <v>275.06715</v>
      </c>
      <c r="S42" s="133">
        <v>160.77935</v>
      </c>
      <c r="T42" s="133">
        <v>799.38886</v>
      </c>
      <c r="U42" s="135">
        <v>2477.8414199999997</v>
      </c>
      <c r="V42" s="101"/>
    </row>
    <row r="43" spans="1:22" s="17" customFormat="1" ht="12" customHeight="1">
      <c r="A43" s="60" t="s">
        <v>48</v>
      </c>
      <c r="B43" s="133">
        <v>3980.35341</v>
      </c>
      <c r="C43" s="133">
        <v>7657.410900000001</v>
      </c>
      <c r="D43" s="133">
        <v>791.99237</v>
      </c>
      <c r="E43" s="133">
        <v>12.4743</v>
      </c>
      <c r="F43" s="133">
        <v>17660.553600000003</v>
      </c>
      <c r="G43" s="133">
        <v>2114</v>
      </c>
      <c r="H43" s="133">
        <v>461.5688</v>
      </c>
      <c r="I43" s="133">
        <v>304.79573999999997</v>
      </c>
      <c r="J43" s="133">
        <v>0</v>
      </c>
      <c r="K43" s="133">
        <v>0</v>
      </c>
      <c r="L43" s="134">
        <v>32983.14912</v>
      </c>
      <c r="M43" s="133">
        <v>1194.73737</v>
      </c>
      <c r="N43" s="133">
        <v>0</v>
      </c>
      <c r="O43" s="133">
        <v>24032.5</v>
      </c>
      <c r="P43" s="133">
        <v>58.570389999999996</v>
      </c>
      <c r="Q43" s="133">
        <v>885.04137</v>
      </c>
      <c r="R43" s="133">
        <v>83.77495</v>
      </c>
      <c r="S43" s="133">
        <v>1013.98047</v>
      </c>
      <c r="T43" s="133">
        <v>5714.54457</v>
      </c>
      <c r="U43" s="135">
        <v>32983.149119999995</v>
      </c>
      <c r="V43" s="101"/>
    </row>
    <row r="44" spans="1:22" s="17" customFormat="1" ht="12" customHeight="1">
      <c r="A44" s="60" t="s">
        <v>148</v>
      </c>
      <c r="B44" s="133">
        <v>3815.78641</v>
      </c>
      <c r="C44" s="133">
        <v>2031.90296</v>
      </c>
      <c r="D44" s="133">
        <v>694.75815</v>
      </c>
      <c r="E44" s="133">
        <v>151.5816</v>
      </c>
      <c r="F44" s="133">
        <v>6243.82388</v>
      </c>
      <c r="G44" s="133">
        <v>456.31286</v>
      </c>
      <c r="H44" s="133">
        <v>220.62244</v>
      </c>
      <c r="I44" s="133">
        <v>157.13867000000002</v>
      </c>
      <c r="J44" s="133">
        <v>0</v>
      </c>
      <c r="K44" s="133">
        <v>0</v>
      </c>
      <c r="L44" s="134">
        <v>13771.926969999999</v>
      </c>
      <c r="M44" s="133">
        <v>225.91177</v>
      </c>
      <c r="N44" s="133">
        <v>0</v>
      </c>
      <c r="O44" s="133">
        <v>10856.638</v>
      </c>
      <c r="P44" s="133">
        <v>129</v>
      </c>
      <c r="Q44" s="133">
        <v>10</v>
      </c>
      <c r="R44" s="133">
        <v>302.56122999999997</v>
      </c>
      <c r="S44" s="133">
        <v>446.46641999999997</v>
      </c>
      <c r="T44" s="133">
        <v>1801.3495500000001</v>
      </c>
      <c r="U44" s="135">
        <v>13771.926970000002</v>
      </c>
      <c r="V44" s="101"/>
    </row>
    <row r="45" spans="1:22" s="17" customFormat="1" ht="12" customHeight="1">
      <c r="A45" s="60" t="s">
        <v>49</v>
      </c>
      <c r="B45" s="133">
        <v>2692.5897200000004</v>
      </c>
      <c r="C45" s="133">
        <v>14283.35391</v>
      </c>
      <c r="D45" s="133">
        <v>2942.1812</v>
      </c>
      <c r="E45" s="133">
        <v>28.242150000000002</v>
      </c>
      <c r="F45" s="133">
        <v>17366.231760000002</v>
      </c>
      <c r="G45" s="133">
        <v>1395.9252</v>
      </c>
      <c r="H45" s="133">
        <v>1035.7</v>
      </c>
      <c r="I45" s="133">
        <v>155.1</v>
      </c>
      <c r="J45" s="133">
        <v>0</v>
      </c>
      <c r="K45" s="133">
        <v>0</v>
      </c>
      <c r="L45" s="134">
        <v>39899.323939999995</v>
      </c>
      <c r="M45" s="133">
        <v>1708.10651</v>
      </c>
      <c r="N45" s="133">
        <v>4000</v>
      </c>
      <c r="O45" s="133">
        <v>30294</v>
      </c>
      <c r="P45" s="133">
        <v>1.7</v>
      </c>
      <c r="Q45" s="133">
        <v>679.8408000000001</v>
      </c>
      <c r="R45" s="133">
        <v>251.80005</v>
      </c>
      <c r="S45" s="133">
        <v>1490.07065</v>
      </c>
      <c r="T45" s="133">
        <v>1473.80593</v>
      </c>
      <c r="U45" s="135">
        <v>39899.323939999995</v>
      </c>
      <c r="V45" s="101"/>
    </row>
    <row r="46" spans="1:22" s="17" customFormat="1" ht="12" customHeight="1">
      <c r="A46" s="60" t="s">
        <v>50</v>
      </c>
      <c r="B46" s="133">
        <v>2436.39967</v>
      </c>
      <c r="C46" s="133">
        <v>1007.29774</v>
      </c>
      <c r="D46" s="133">
        <v>0.001</v>
      </c>
      <c r="E46" s="133">
        <v>12.92025</v>
      </c>
      <c r="F46" s="133">
        <v>1748.976</v>
      </c>
      <c r="G46" s="133">
        <v>0</v>
      </c>
      <c r="H46" s="133">
        <v>2252.2518999999998</v>
      </c>
      <c r="I46" s="133">
        <v>244.15115</v>
      </c>
      <c r="J46" s="133">
        <v>0</v>
      </c>
      <c r="K46" s="133">
        <v>0</v>
      </c>
      <c r="L46" s="134">
        <v>7701.99771</v>
      </c>
      <c r="M46" s="133">
        <v>154.82428</v>
      </c>
      <c r="N46" s="133">
        <v>0</v>
      </c>
      <c r="O46" s="133">
        <v>5054</v>
      </c>
      <c r="P46" s="133">
        <v>0</v>
      </c>
      <c r="Q46" s="133">
        <v>137.29979</v>
      </c>
      <c r="R46" s="133">
        <v>38.676</v>
      </c>
      <c r="S46" s="133">
        <v>211.77779999999998</v>
      </c>
      <c r="T46" s="133">
        <v>2105.41984</v>
      </c>
      <c r="U46" s="135">
        <v>7701.99771</v>
      </c>
      <c r="V46" s="101"/>
    </row>
    <row r="47" spans="1:22" s="17" customFormat="1" ht="12" customHeight="1">
      <c r="A47" s="60" t="s">
        <v>167</v>
      </c>
      <c r="B47" s="133">
        <v>644.84706</v>
      </c>
      <c r="C47" s="133">
        <v>2138.85356</v>
      </c>
      <c r="D47" s="133">
        <v>0.001</v>
      </c>
      <c r="E47" s="133">
        <v>22.2778</v>
      </c>
      <c r="F47" s="133">
        <v>5784</v>
      </c>
      <c r="G47" s="133">
        <v>0</v>
      </c>
      <c r="H47" s="133">
        <v>675</v>
      </c>
      <c r="I47" s="133">
        <v>69</v>
      </c>
      <c r="J47" s="133">
        <v>0</v>
      </c>
      <c r="K47" s="133">
        <v>0</v>
      </c>
      <c r="L47" s="134">
        <v>9333.97942</v>
      </c>
      <c r="M47" s="133">
        <v>346.58431</v>
      </c>
      <c r="N47" s="133">
        <v>0</v>
      </c>
      <c r="O47" s="133">
        <v>6300</v>
      </c>
      <c r="P47" s="133">
        <v>0</v>
      </c>
      <c r="Q47" s="133">
        <v>0</v>
      </c>
      <c r="R47" s="133">
        <v>454.08752000000004</v>
      </c>
      <c r="S47" s="133">
        <v>128.6432</v>
      </c>
      <c r="T47" s="133">
        <v>2104.66439</v>
      </c>
      <c r="U47" s="135">
        <v>9333.97942</v>
      </c>
      <c r="V47" s="101"/>
    </row>
    <row r="48" spans="1:22" s="17" customFormat="1" ht="12" customHeight="1">
      <c r="A48" s="60" t="s">
        <v>51</v>
      </c>
      <c r="B48" s="133">
        <v>264.19989000000004</v>
      </c>
      <c r="C48" s="133">
        <v>675.12685</v>
      </c>
      <c r="D48" s="133">
        <v>33</v>
      </c>
      <c r="E48" s="133">
        <v>25.85082</v>
      </c>
      <c r="F48" s="133">
        <v>2441.57962</v>
      </c>
      <c r="G48" s="133">
        <v>0</v>
      </c>
      <c r="H48" s="133">
        <v>230.76592000000002</v>
      </c>
      <c r="I48" s="133">
        <v>132.92701</v>
      </c>
      <c r="J48" s="133">
        <v>0</v>
      </c>
      <c r="K48" s="133">
        <v>0</v>
      </c>
      <c r="L48" s="134">
        <v>3803.4501099999998</v>
      </c>
      <c r="M48" s="133">
        <v>221.85449</v>
      </c>
      <c r="N48" s="133">
        <v>0</v>
      </c>
      <c r="O48" s="133">
        <v>3110.5</v>
      </c>
      <c r="P48" s="133">
        <v>0</v>
      </c>
      <c r="Q48" s="133">
        <v>0</v>
      </c>
      <c r="R48" s="133">
        <v>27.50345</v>
      </c>
      <c r="S48" s="133">
        <v>21.80115</v>
      </c>
      <c r="T48" s="133">
        <v>421.79102</v>
      </c>
      <c r="U48" s="135">
        <v>3803.45011</v>
      </c>
      <c r="V48" s="101"/>
    </row>
    <row r="49" spans="1:22" s="17" customFormat="1" ht="12" customHeight="1">
      <c r="A49" s="60" t="s">
        <v>323</v>
      </c>
      <c r="B49" s="133">
        <v>1875.00252</v>
      </c>
      <c r="C49" s="133">
        <v>2529.77719</v>
      </c>
      <c r="D49" s="133">
        <v>1150.6</v>
      </c>
      <c r="E49" s="133">
        <v>162.1322</v>
      </c>
      <c r="F49" s="133">
        <v>10921.951</v>
      </c>
      <c r="G49" s="133">
        <v>0</v>
      </c>
      <c r="H49" s="133">
        <v>1545.8</v>
      </c>
      <c r="I49" s="133">
        <v>89.8</v>
      </c>
      <c r="J49" s="133">
        <v>0</v>
      </c>
      <c r="K49" s="133">
        <v>0</v>
      </c>
      <c r="L49" s="134">
        <v>18275.062909999997</v>
      </c>
      <c r="M49" s="133">
        <v>222.14983999999998</v>
      </c>
      <c r="N49" s="133">
        <v>0</v>
      </c>
      <c r="O49" s="133">
        <v>13895.53427</v>
      </c>
      <c r="P49" s="133">
        <v>0</v>
      </c>
      <c r="Q49" s="133">
        <v>394.57502</v>
      </c>
      <c r="R49" s="133">
        <v>401.46093</v>
      </c>
      <c r="S49" s="133">
        <v>563.93045</v>
      </c>
      <c r="T49" s="133">
        <v>2797.4123999999997</v>
      </c>
      <c r="U49" s="135">
        <v>18275.06291</v>
      </c>
      <c r="V49" s="101"/>
    </row>
    <row r="50" spans="1:22" s="17" customFormat="1" ht="12" customHeight="1">
      <c r="A50" s="60" t="s">
        <v>149</v>
      </c>
      <c r="B50" s="133">
        <v>3316.34668</v>
      </c>
      <c r="C50" s="133">
        <v>5511.42893</v>
      </c>
      <c r="D50" s="133">
        <v>2531.1825299999996</v>
      </c>
      <c r="E50" s="133">
        <v>527.6020500000001</v>
      </c>
      <c r="F50" s="133">
        <v>5133.11654</v>
      </c>
      <c r="G50" s="133">
        <v>16.3002</v>
      </c>
      <c r="H50" s="133">
        <v>217.54579999999999</v>
      </c>
      <c r="I50" s="133">
        <v>14.23035</v>
      </c>
      <c r="J50" s="133">
        <v>0</v>
      </c>
      <c r="K50" s="133">
        <v>0</v>
      </c>
      <c r="L50" s="134">
        <v>17267.753080000002</v>
      </c>
      <c r="M50" s="133">
        <v>83.12187</v>
      </c>
      <c r="N50" s="133">
        <v>0</v>
      </c>
      <c r="O50" s="133">
        <v>15265.206</v>
      </c>
      <c r="P50" s="133">
        <v>0</v>
      </c>
      <c r="Q50" s="133">
        <v>0</v>
      </c>
      <c r="R50" s="133">
        <v>763.96474</v>
      </c>
      <c r="S50" s="133">
        <v>615.71379</v>
      </c>
      <c r="T50" s="133">
        <v>539.7466800000001</v>
      </c>
      <c r="U50" s="135">
        <v>17267.753080000002</v>
      </c>
      <c r="V50" s="101"/>
    </row>
    <row r="51" spans="1:22" s="17" customFormat="1" ht="12" customHeight="1">
      <c r="A51" s="60" t="s">
        <v>97</v>
      </c>
      <c r="B51" s="133">
        <v>371.94525</v>
      </c>
      <c r="C51" s="133">
        <v>5229.872969999999</v>
      </c>
      <c r="D51" s="133">
        <v>435.66006</v>
      </c>
      <c r="E51" s="133">
        <v>496.70659</v>
      </c>
      <c r="F51" s="133">
        <v>2822.01175</v>
      </c>
      <c r="G51" s="133">
        <v>361.314</v>
      </c>
      <c r="H51" s="133">
        <v>408.06</v>
      </c>
      <c r="I51" s="133">
        <v>113.31</v>
      </c>
      <c r="J51" s="133">
        <v>0</v>
      </c>
      <c r="K51" s="133">
        <v>0</v>
      </c>
      <c r="L51" s="134">
        <v>10238.880619999998</v>
      </c>
      <c r="M51" s="133">
        <v>437.20714000000004</v>
      </c>
      <c r="N51" s="133">
        <v>1233.35342</v>
      </c>
      <c r="O51" s="133">
        <v>6977.27</v>
      </c>
      <c r="P51" s="133">
        <v>0</v>
      </c>
      <c r="Q51" s="133">
        <v>286.2774</v>
      </c>
      <c r="R51" s="133">
        <v>34.23051</v>
      </c>
      <c r="S51" s="133">
        <v>194.2224</v>
      </c>
      <c r="T51" s="133">
        <v>1076.31975</v>
      </c>
      <c r="U51" s="135">
        <v>10238.880620000002</v>
      </c>
      <c r="V51" s="101"/>
    </row>
    <row r="52" spans="1:22" s="17" customFormat="1" ht="12" customHeight="1">
      <c r="A52" s="60" t="s">
        <v>52</v>
      </c>
      <c r="B52" s="133">
        <v>256.11763</v>
      </c>
      <c r="C52" s="133">
        <v>66.09591</v>
      </c>
      <c r="D52" s="133">
        <v>66.18</v>
      </c>
      <c r="E52" s="133">
        <v>0</v>
      </c>
      <c r="F52" s="133">
        <v>190.21</v>
      </c>
      <c r="G52" s="133">
        <v>0</v>
      </c>
      <c r="H52" s="133">
        <v>0</v>
      </c>
      <c r="I52" s="133">
        <v>18</v>
      </c>
      <c r="J52" s="133">
        <v>0</v>
      </c>
      <c r="K52" s="133">
        <v>0</v>
      </c>
      <c r="L52" s="134">
        <v>596.6035400000001</v>
      </c>
      <c r="M52" s="133">
        <v>36.354949999999995</v>
      </c>
      <c r="N52" s="133">
        <v>161.52532</v>
      </c>
      <c r="O52" s="133">
        <v>105.6</v>
      </c>
      <c r="P52" s="133">
        <v>0</v>
      </c>
      <c r="Q52" s="133">
        <v>0</v>
      </c>
      <c r="R52" s="133">
        <v>1.8325</v>
      </c>
      <c r="S52" s="133">
        <v>47.667199999999994</v>
      </c>
      <c r="T52" s="133">
        <v>243.62357</v>
      </c>
      <c r="U52" s="135">
        <v>596.60354</v>
      </c>
      <c r="V52" s="101"/>
    </row>
    <row r="53" spans="1:22" s="17" customFormat="1" ht="12" customHeight="1">
      <c r="A53" s="60" t="s">
        <v>53</v>
      </c>
      <c r="B53" s="133">
        <v>23169.26525</v>
      </c>
      <c r="C53" s="133">
        <v>34399.89522</v>
      </c>
      <c r="D53" s="133">
        <v>49480.96332</v>
      </c>
      <c r="E53" s="133">
        <v>3563.48122</v>
      </c>
      <c r="F53" s="133">
        <v>56348.06667</v>
      </c>
      <c r="G53" s="133">
        <v>30015.977</v>
      </c>
      <c r="H53" s="133">
        <v>11177.51055</v>
      </c>
      <c r="I53" s="133">
        <v>238.02382999999998</v>
      </c>
      <c r="J53" s="133">
        <v>0</v>
      </c>
      <c r="K53" s="133">
        <v>0</v>
      </c>
      <c r="L53" s="134">
        <v>208393.18306000004</v>
      </c>
      <c r="M53" s="133">
        <v>24070.14246</v>
      </c>
      <c r="N53" s="133">
        <v>5022.412</v>
      </c>
      <c r="O53" s="133">
        <v>150174</v>
      </c>
      <c r="P53" s="133">
        <v>2333.50614</v>
      </c>
      <c r="Q53" s="133">
        <v>9739.50104</v>
      </c>
      <c r="R53" s="133">
        <v>759.7802800000001</v>
      </c>
      <c r="S53" s="133">
        <v>5000.82355</v>
      </c>
      <c r="T53" s="133">
        <v>11293.01759</v>
      </c>
      <c r="U53" s="135">
        <v>208393.18306000004</v>
      </c>
      <c r="V53" s="101"/>
    </row>
    <row r="54" spans="1:22" s="17" customFormat="1" ht="12" customHeight="1">
      <c r="A54" s="60" t="s">
        <v>54</v>
      </c>
      <c r="B54" s="133">
        <v>2381.246</v>
      </c>
      <c r="C54" s="133">
        <v>7450.2321600000005</v>
      </c>
      <c r="D54" s="133">
        <v>4538.81697</v>
      </c>
      <c r="E54" s="133">
        <v>515.9892</v>
      </c>
      <c r="F54" s="133">
        <v>15270.740380000001</v>
      </c>
      <c r="G54" s="133">
        <v>9218.41325</v>
      </c>
      <c r="H54" s="133">
        <v>4239.1345</v>
      </c>
      <c r="I54" s="133">
        <v>512.52295</v>
      </c>
      <c r="J54" s="133">
        <v>0</v>
      </c>
      <c r="K54" s="133">
        <v>0</v>
      </c>
      <c r="L54" s="134">
        <v>44127.09541</v>
      </c>
      <c r="M54" s="133">
        <v>1416.78623</v>
      </c>
      <c r="N54" s="133">
        <v>1000</v>
      </c>
      <c r="O54" s="133">
        <v>23100</v>
      </c>
      <c r="P54" s="133">
        <v>0</v>
      </c>
      <c r="Q54" s="133">
        <v>6633.15762</v>
      </c>
      <c r="R54" s="133">
        <v>433.41815</v>
      </c>
      <c r="S54" s="133">
        <v>795.842</v>
      </c>
      <c r="T54" s="133">
        <v>10747.89141</v>
      </c>
      <c r="U54" s="135">
        <v>44127.095409999994</v>
      </c>
      <c r="V54" s="101"/>
    </row>
    <row r="55" spans="1:22" s="17" customFormat="1" ht="12" customHeight="1">
      <c r="A55" s="60" t="s">
        <v>28</v>
      </c>
      <c r="B55" s="133">
        <v>99260.22312000001</v>
      </c>
      <c r="C55" s="133">
        <v>203298.23046000002</v>
      </c>
      <c r="D55" s="133">
        <v>120924.70122</v>
      </c>
      <c r="E55" s="133">
        <v>2735.84997</v>
      </c>
      <c r="F55" s="133">
        <v>347732.50925</v>
      </c>
      <c r="G55" s="133">
        <v>332935.92935000005</v>
      </c>
      <c r="H55" s="133">
        <v>65754.58142</v>
      </c>
      <c r="I55" s="133">
        <v>3802.48608</v>
      </c>
      <c r="J55" s="133">
        <v>0</v>
      </c>
      <c r="K55" s="133">
        <v>0</v>
      </c>
      <c r="L55" s="134">
        <v>1176444.5108699999</v>
      </c>
      <c r="M55" s="133">
        <v>47894.15607</v>
      </c>
      <c r="N55" s="133">
        <v>30035.7405</v>
      </c>
      <c r="O55" s="133">
        <v>876718.376</v>
      </c>
      <c r="P55" s="133">
        <v>76192.34655</v>
      </c>
      <c r="Q55" s="133">
        <v>16679.35184</v>
      </c>
      <c r="R55" s="133">
        <v>5277.20719</v>
      </c>
      <c r="S55" s="133">
        <v>6034.56168</v>
      </c>
      <c r="T55" s="133">
        <v>117612.77104</v>
      </c>
      <c r="U55" s="135">
        <v>1176444.51087</v>
      </c>
      <c r="V55" s="101"/>
    </row>
    <row r="56" spans="1:22" s="17" customFormat="1" ht="12" customHeight="1">
      <c r="A56" s="60" t="s">
        <v>55</v>
      </c>
      <c r="B56" s="133">
        <v>349.64363000000003</v>
      </c>
      <c r="C56" s="133">
        <v>4431.74704</v>
      </c>
      <c r="D56" s="133">
        <v>2.49069</v>
      </c>
      <c r="E56" s="133">
        <v>288.32893</v>
      </c>
      <c r="F56" s="133">
        <v>8789.89741</v>
      </c>
      <c r="G56" s="133">
        <v>0.001</v>
      </c>
      <c r="H56" s="133">
        <v>1174.3436000000002</v>
      </c>
      <c r="I56" s="133">
        <v>258.90377</v>
      </c>
      <c r="J56" s="133">
        <v>0</v>
      </c>
      <c r="K56" s="133">
        <v>0</v>
      </c>
      <c r="L56" s="134">
        <v>15295.356070000002</v>
      </c>
      <c r="M56" s="133">
        <v>1018.2934399999999</v>
      </c>
      <c r="N56" s="133">
        <v>0</v>
      </c>
      <c r="O56" s="133">
        <v>11861</v>
      </c>
      <c r="P56" s="133">
        <v>0</v>
      </c>
      <c r="Q56" s="133">
        <v>0</v>
      </c>
      <c r="R56" s="133">
        <v>410.5899</v>
      </c>
      <c r="S56" s="133">
        <v>151.68006</v>
      </c>
      <c r="T56" s="133">
        <v>1853.7926699999998</v>
      </c>
      <c r="U56" s="135">
        <v>15295.356070000002</v>
      </c>
      <c r="V56" s="101"/>
    </row>
    <row r="57" spans="1:22" s="17" customFormat="1" ht="12" customHeight="1">
      <c r="A57" s="60" t="s">
        <v>56</v>
      </c>
      <c r="B57" s="133">
        <v>2950.01549</v>
      </c>
      <c r="C57" s="133">
        <v>6564.74995</v>
      </c>
      <c r="D57" s="133">
        <v>408.12604999999996</v>
      </c>
      <c r="E57" s="133">
        <v>400.5045</v>
      </c>
      <c r="F57" s="133">
        <v>8371.29832</v>
      </c>
      <c r="G57" s="133">
        <v>177.574</v>
      </c>
      <c r="H57" s="133">
        <v>2965.3275</v>
      </c>
      <c r="I57" s="133">
        <v>59.4863</v>
      </c>
      <c r="J57" s="133">
        <v>0</v>
      </c>
      <c r="K57" s="133">
        <v>0</v>
      </c>
      <c r="L57" s="134">
        <v>21897.08211</v>
      </c>
      <c r="M57" s="133">
        <v>315.26328</v>
      </c>
      <c r="N57" s="133">
        <v>0</v>
      </c>
      <c r="O57" s="133">
        <v>15095.75</v>
      </c>
      <c r="P57" s="133">
        <v>80.15628</v>
      </c>
      <c r="Q57" s="133">
        <v>446.69425</v>
      </c>
      <c r="R57" s="133">
        <v>1435.78719</v>
      </c>
      <c r="S57" s="133">
        <v>1148.33974</v>
      </c>
      <c r="T57" s="133">
        <v>3375.09137</v>
      </c>
      <c r="U57" s="135">
        <v>21897.082109999996</v>
      </c>
      <c r="V57" s="101"/>
    </row>
    <row r="58" spans="1:22" s="17" customFormat="1" ht="12" customHeight="1">
      <c r="A58" s="60" t="s">
        <v>303</v>
      </c>
      <c r="B58" s="133">
        <v>570.6274000000001</v>
      </c>
      <c r="C58" s="133">
        <v>2826.16567</v>
      </c>
      <c r="D58" s="133">
        <v>263.03449</v>
      </c>
      <c r="E58" s="133">
        <v>69.70596</v>
      </c>
      <c r="F58" s="133">
        <v>7822.331700000001</v>
      </c>
      <c r="G58" s="133">
        <v>26.701</v>
      </c>
      <c r="H58" s="133">
        <v>362</v>
      </c>
      <c r="I58" s="133">
        <v>51</v>
      </c>
      <c r="J58" s="133">
        <v>0</v>
      </c>
      <c r="K58" s="133">
        <v>0</v>
      </c>
      <c r="L58" s="134">
        <v>11991.566219999999</v>
      </c>
      <c r="M58" s="133">
        <v>557.8929300000001</v>
      </c>
      <c r="N58" s="133">
        <v>0</v>
      </c>
      <c r="O58" s="133">
        <v>3000</v>
      </c>
      <c r="P58" s="133">
        <v>796.84339</v>
      </c>
      <c r="Q58" s="133">
        <v>69.36760000000001</v>
      </c>
      <c r="R58" s="133">
        <v>85.04922</v>
      </c>
      <c r="S58" s="133">
        <v>641.95725</v>
      </c>
      <c r="T58" s="133">
        <v>6840.45583</v>
      </c>
      <c r="U58" s="135">
        <v>11991.56622</v>
      </c>
      <c r="V58" s="101"/>
    </row>
    <row r="59" spans="1:22" s="17" customFormat="1" ht="12" customHeight="1">
      <c r="A59" s="60" t="s">
        <v>168</v>
      </c>
      <c r="B59" s="133">
        <v>14748.635</v>
      </c>
      <c r="C59" s="133">
        <v>1272.1753600000002</v>
      </c>
      <c r="D59" s="133">
        <v>2781</v>
      </c>
      <c r="E59" s="133">
        <v>1415.81472</v>
      </c>
      <c r="F59" s="133">
        <v>1747</v>
      </c>
      <c r="G59" s="133">
        <v>0</v>
      </c>
      <c r="H59" s="133">
        <v>1403</v>
      </c>
      <c r="I59" s="133">
        <v>25</v>
      </c>
      <c r="J59" s="133">
        <v>0</v>
      </c>
      <c r="K59" s="133">
        <v>0</v>
      </c>
      <c r="L59" s="134">
        <v>23392.625079999998</v>
      </c>
      <c r="M59" s="133">
        <v>599.74015</v>
      </c>
      <c r="N59" s="133">
        <v>0</v>
      </c>
      <c r="O59" s="133">
        <v>0</v>
      </c>
      <c r="P59" s="133">
        <v>0</v>
      </c>
      <c r="Q59" s="133">
        <v>6505.21071</v>
      </c>
      <c r="R59" s="133">
        <v>527.59117</v>
      </c>
      <c r="S59" s="133">
        <v>260.88</v>
      </c>
      <c r="T59" s="133">
        <v>15499.20305</v>
      </c>
      <c r="U59" s="135">
        <v>23392.625079999998</v>
      </c>
      <c r="V59" s="101"/>
    </row>
    <row r="60" spans="1:22" s="17" customFormat="1" ht="12" customHeight="1">
      <c r="A60" s="60" t="s">
        <v>57</v>
      </c>
      <c r="B60" s="133">
        <v>1130.08675</v>
      </c>
      <c r="C60" s="133">
        <v>1252.1831000000002</v>
      </c>
      <c r="D60" s="133">
        <v>225.76397</v>
      </c>
      <c r="E60" s="133">
        <v>73.04233</v>
      </c>
      <c r="F60" s="133">
        <v>2772.204</v>
      </c>
      <c r="G60" s="133">
        <v>0</v>
      </c>
      <c r="H60" s="133">
        <v>679.4</v>
      </c>
      <c r="I60" s="133">
        <v>296.3</v>
      </c>
      <c r="J60" s="133">
        <v>0</v>
      </c>
      <c r="K60" s="133">
        <v>0</v>
      </c>
      <c r="L60" s="134">
        <v>6428.98015</v>
      </c>
      <c r="M60" s="133">
        <v>219.74157</v>
      </c>
      <c r="N60" s="133">
        <v>0</v>
      </c>
      <c r="O60" s="133">
        <v>3027.3225</v>
      </c>
      <c r="P60" s="133">
        <v>19.751369999999998</v>
      </c>
      <c r="Q60" s="133">
        <v>7.439</v>
      </c>
      <c r="R60" s="133">
        <v>315.52676</v>
      </c>
      <c r="S60" s="133">
        <v>203.13354999999999</v>
      </c>
      <c r="T60" s="133">
        <v>2636.0654</v>
      </c>
      <c r="U60" s="135">
        <v>6428.98015</v>
      </c>
      <c r="V60" s="101"/>
    </row>
    <row r="61" spans="1:22" s="17" customFormat="1" ht="12" customHeight="1">
      <c r="A61" s="60" t="s">
        <v>58</v>
      </c>
      <c r="B61" s="133">
        <v>1035.14463</v>
      </c>
      <c r="C61" s="133">
        <v>17714.982809999998</v>
      </c>
      <c r="D61" s="133">
        <v>1900</v>
      </c>
      <c r="E61" s="133">
        <v>1396.6150400000001</v>
      </c>
      <c r="F61" s="133">
        <v>34140.44994</v>
      </c>
      <c r="G61" s="133">
        <v>3815</v>
      </c>
      <c r="H61" s="133">
        <v>1493.2188700000002</v>
      </c>
      <c r="I61" s="133">
        <v>15.81229</v>
      </c>
      <c r="J61" s="133">
        <v>0</v>
      </c>
      <c r="K61" s="133">
        <v>0</v>
      </c>
      <c r="L61" s="134">
        <v>61511.22357999999</v>
      </c>
      <c r="M61" s="133">
        <v>2443.41177</v>
      </c>
      <c r="N61" s="133">
        <v>0</v>
      </c>
      <c r="O61" s="133">
        <v>43028</v>
      </c>
      <c r="P61" s="133">
        <v>384.27279999999996</v>
      </c>
      <c r="Q61" s="133">
        <v>4442.63859</v>
      </c>
      <c r="R61" s="133">
        <v>46.40225</v>
      </c>
      <c r="S61" s="133">
        <v>629.026</v>
      </c>
      <c r="T61" s="133">
        <v>10537.47217</v>
      </c>
      <c r="U61" s="135">
        <v>61511.22358</v>
      </c>
      <c r="V61" s="101"/>
    </row>
    <row r="62" spans="1:22" s="17" customFormat="1" ht="12" customHeight="1">
      <c r="A62" s="60" t="s">
        <v>322</v>
      </c>
      <c r="B62" s="133">
        <v>2532.61502</v>
      </c>
      <c r="C62" s="133">
        <v>791.96853</v>
      </c>
      <c r="D62" s="133">
        <v>2477.94535</v>
      </c>
      <c r="E62" s="133">
        <v>19.685599999999997</v>
      </c>
      <c r="F62" s="133">
        <v>6130.613780000001</v>
      </c>
      <c r="G62" s="133">
        <v>241</v>
      </c>
      <c r="H62" s="133">
        <v>248.953</v>
      </c>
      <c r="I62" s="133">
        <v>34.72355</v>
      </c>
      <c r="J62" s="133">
        <v>0</v>
      </c>
      <c r="K62" s="133">
        <v>0</v>
      </c>
      <c r="L62" s="134">
        <v>12477.504830000002</v>
      </c>
      <c r="M62" s="133">
        <v>427.37940000000003</v>
      </c>
      <c r="N62" s="133">
        <v>0</v>
      </c>
      <c r="O62" s="133">
        <v>8500</v>
      </c>
      <c r="P62" s="133">
        <v>8</v>
      </c>
      <c r="Q62" s="133">
        <v>138.08610000000002</v>
      </c>
      <c r="R62" s="133">
        <v>103.9265</v>
      </c>
      <c r="S62" s="133">
        <v>480.10025</v>
      </c>
      <c r="T62" s="133">
        <v>2820.01258</v>
      </c>
      <c r="U62" s="135">
        <v>12477.50483</v>
      </c>
      <c r="V62" s="101"/>
    </row>
    <row r="63" spans="1:22" s="17" customFormat="1" ht="12" customHeight="1">
      <c r="A63" s="60" t="s">
        <v>59</v>
      </c>
      <c r="B63" s="133">
        <v>4234.394679999999</v>
      </c>
      <c r="C63" s="133">
        <v>7900.69734</v>
      </c>
      <c r="D63" s="133">
        <v>176.42542</v>
      </c>
      <c r="E63" s="133">
        <v>315.81468</v>
      </c>
      <c r="F63" s="133">
        <v>10775.29352</v>
      </c>
      <c r="G63" s="133">
        <v>98.4785</v>
      </c>
      <c r="H63" s="133">
        <v>1629.2116299999998</v>
      </c>
      <c r="I63" s="133">
        <v>163.36401999999998</v>
      </c>
      <c r="J63" s="133">
        <v>0</v>
      </c>
      <c r="K63" s="133">
        <v>0</v>
      </c>
      <c r="L63" s="134">
        <v>25293.679790000002</v>
      </c>
      <c r="M63" s="133">
        <v>2237.56698</v>
      </c>
      <c r="N63" s="133">
        <v>0</v>
      </c>
      <c r="O63" s="133">
        <v>13500</v>
      </c>
      <c r="P63" s="133">
        <v>113.08847999999999</v>
      </c>
      <c r="Q63" s="133">
        <v>0</v>
      </c>
      <c r="R63" s="133">
        <v>393.67331</v>
      </c>
      <c r="S63" s="133">
        <v>945.5921999999999</v>
      </c>
      <c r="T63" s="133">
        <v>8103.75882</v>
      </c>
      <c r="U63" s="135">
        <v>25293.67979</v>
      </c>
      <c r="V63" s="101"/>
    </row>
    <row r="64" spans="1:22" s="17" customFormat="1" ht="12" customHeight="1">
      <c r="A64" s="60" t="s">
        <v>150</v>
      </c>
      <c r="B64" s="133">
        <v>237.33506</v>
      </c>
      <c r="C64" s="133">
        <v>1037.44901</v>
      </c>
      <c r="D64" s="133">
        <v>102.0424</v>
      </c>
      <c r="E64" s="133">
        <v>14.02828</v>
      </c>
      <c r="F64" s="133">
        <v>1185.85315</v>
      </c>
      <c r="G64" s="133">
        <v>0</v>
      </c>
      <c r="H64" s="133">
        <v>7.802</v>
      </c>
      <c r="I64" s="133">
        <v>5.152</v>
      </c>
      <c r="J64" s="133">
        <v>0</v>
      </c>
      <c r="K64" s="133">
        <v>0</v>
      </c>
      <c r="L64" s="134">
        <v>2589.6619000000005</v>
      </c>
      <c r="M64" s="133">
        <v>119.96003999999999</v>
      </c>
      <c r="N64" s="133">
        <v>0</v>
      </c>
      <c r="O64" s="133">
        <v>1378.92</v>
      </c>
      <c r="P64" s="133">
        <v>96.95660000000001</v>
      </c>
      <c r="Q64" s="133">
        <v>0</v>
      </c>
      <c r="R64" s="133">
        <v>40.43685</v>
      </c>
      <c r="S64" s="133">
        <v>401.48434999999995</v>
      </c>
      <c r="T64" s="133">
        <v>551.9040600000001</v>
      </c>
      <c r="U64" s="135">
        <v>2589.6619</v>
      </c>
      <c r="V64" s="101"/>
    </row>
    <row r="65" spans="1:22" s="17" customFormat="1" ht="12" customHeight="1">
      <c r="A65" s="60" t="s">
        <v>151</v>
      </c>
      <c r="B65" s="133">
        <v>1094.69353</v>
      </c>
      <c r="C65" s="133">
        <v>963.57358</v>
      </c>
      <c r="D65" s="133">
        <v>256.16555</v>
      </c>
      <c r="E65" s="133">
        <v>3.79685</v>
      </c>
      <c r="F65" s="133">
        <v>982.18979</v>
      </c>
      <c r="G65" s="133">
        <v>0.001</v>
      </c>
      <c r="H65" s="133">
        <v>278.36358</v>
      </c>
      <c r="I65" s="133">
        <v>20.11434</v>
      </c>
      <c r="J65" s="133">
        <v>0</v>
      </c>
      <c r="K65" s="133">
        <v>283.34616</v>
      </c>
      <c r="L65" s="134">
        <v>3882.2443800000005</v>
      </c>
      <c r="M65" s="133">
        <v>67.79761</v>
      </c>
      <c r="N65" s="133">
        <v>69.23706</v>
      </c>
      <c r="O65" s="133">
        <v>3576.682</v>
      </c>
      <c r="P65" s="133">
        <v>0</v>
      </c>
      <c r="Q65" s="133">
        <v>1.58459</v>
      </c>
      <c r="R65" s="133">
        <v>31.4049</v>
      </c>
      <c r="S65" s="133">
        <v>135.53822</v>
      </c>
      <c r="T65" s="133">
        <v>0</v>
      </c>
      <c r="U65" s="135">
        <v>3882.2443799999996</v>
      </c>
      <c r="V65" s="101"/>
    </row>
    <row r="66" spans="1:22" s="17" customFormat="1" ht="12" customHeight="1">
      <c r="A66" s="60" t="s">
        <v>60</v>
      </c>
      <c r="B66" s="133">
        <v>5343.15725</v>
      </c>
      <c r="C66" s="133">
        <v>18669.05328</v>
      </c>
      <c r="D66" s="133">
        <v>0</v>
      </c>
      <c r="E66" s="133">
        <v>0</v>
      </c>
      <c r="F66" s="133">
        <v>20207.576670000002</v>
      </c>
      <c r="G66" s="133">
        <v>7406.14485</v>
      </c>
      <c r="H66" s="133">
        <v>1447.93883</v>
      </c>
      <c r="I66" s="133">
        <v>96.97576</v>
      </c>
      <c r="J66" s="133">
        <v>0</v>
      </c>
      <c r="K66" s="133">
        <v>0</v>
      </c>
      <c r="L66" s="134">
        <v>53170.84664</v>
      </c>
      <c r="M66" s="133">
        <v>2624.56793</v>
      </c>
      <c r="N66" s="133">
        <v>0</v>
      </c>
      <c r="O66" s="133">
        <v>40500</v>
      </c>
      <c r="P66" s="133">
        <v>296.55374</v>
      </c>
      <c r="Q66" s="133">
        <v>298.01195</v>
      </c>
      <c r="R66" s="133">
        <v>39.60425</v>
      </c>
      <c r="S66" s="133">
        <v>2336.61981</v>
      </c>
      <c r="T66" s="133">
        <v>7075.48896</v>
      </c>
      <c r="U66" s="135">
        <v>53170.84664</v>
      </c>
      <c r="V66" s="101"/>
    </row>
    <row r="67" spans="1:22" s="17" customFormat="1" ht="12" customHeight="1">
      <c r="A67" s="60" t="s">
        <v>276</v>
      </c>
      <c r="B67" s="133">
        <v>4297.5357</v>
      </c>
      <c r="C67" s="133">
        <v>7228.699019999999</v>
      </c>
      <c r="D67" s="133">
        <v>230.42945</v>
      </c>
      <c r="E67" s="133">
        <v>240.08825</v>
      </c>
      <c r="F67" s="133">
        <v>11448.84987</v>
      </c>
      <c r="G67" s="133">
        <v>0.002</v>
      </c>
      <c r="H67" s="133">
        <v>4402.4884</v>
      </c>
      <c r="I67" s="133">
        <v>206.3381</v>
      </c>
      <c r="J67" s="133">
        <v>0</v>
      </c>
      <c r="K67" s="133">
        <v>0</v>
      </c>
      <c r="L67" s="134">
        <v>28054.430790000006</v>
      </c>
      <c r="M67" s="133">
        <v>1077.1800600000001</v>
      </c>
      <c r="N67" s="133">
        <v>0</v>
      </c>
      <c r="O67" s="133">
        <v>15892</v>
      </c>
      <c r="P67" s="133">
        <v>0</v>
      </c>
      <c r="Q67" s="133">
        <v>2064.30766</v>
      </c>
      <c r="R67" s="133">
        <v>252.78336</v>
      </c>
      <c r="S67" s="133">
        <v>1725.2318799999998</v>
      </c>
      <c r="T67" s="133">
        <v>7042.92783</v>
      </c>
      <c r="U67" s="135">
        <v>28054.43079</v>
      </c>
      <c r="V67" s="101"/>
    </row>
    <row r="68" spans="1:22" s="17" customFormat="1" ht="12" customHeight="1">
      <c r="A68" s="60" t="s">
        <v>293</v>
      </c>
      <c r="B68" s="133">
        <v>355.06639</v>
      </c>
      <c r="C68" s="133">
        <v>1414.67526</v>
      </c>
      <c r="D68" s="133">
        <v>58.46292</v>
      </c>
      <c r="E68" s="133">
        <v>649.19491</v>
      </c>
      <c r="F68" s="133">
        <v>3592.22707</v>
      </c>
      <c r="G68" s="133">
        <v>0</v>
      </c>
      <c r="H68" s="133">
        <v>510.242</v>
      </c>
      <c r="I68" s="133">
        <v>370.79298</v>
      </c>
      <c r="J68" s="133">
        <v>0</v>
      </c>
      <c r="K68" s="133">
        <v>0</v>
      </c>
      <c r="L68" s="134">
        <v>6950.66153</v>
      </c>
      <c r="M68" s="133">
        <v>0.4744</v>
      </c>
      <c r="N68" s="133">
        <v>1900</v>
      </c>
      <c r="O68" s="133">
        <v>1065.1</v>
      </c>
      <c r="P68" s="133">
        <v>1.32948</v>
      </c>
      <c r="Q68" s="133">
        <v>0</v>
      </c>
      <c r="R68" s="133">
        <v>659.25846</v>
      </c>
      <c r="S68" s="133">
        <v>725.3328</v>
      </c>
      <c r="T68" s="133">
        <v>2599.1663900000003</v>
      </c>
      <c r="U68" s="135">
        <v>6950.66153</v>
      </c>
      <c r="V68" s="101"/>
    </row>
    <row r="69" spans="1:22" s="17" customFormat="1" ht="12" customHeight="1">
      <c r="A69" s="60" t="s">
        <v>61</v>
      </c>
      <c r="B69" s="133">
        <v>2984.78366</v>
      </c>
      <c r="C69" s="133">
        <v>6294.174440000001</v>
      </c>
      <c r="D69" s="133">
        <v>0.001</v>
      </c>
      <c r="E69" s="133">
        <v>759.99125</v>
      </c>
      <c r="F69" s="133">
        <v>11466.2002</v>
      </c>
      <c r="G69" s="133">
        <v>0</v>
      </c>
      <c r="H69" s="133">
        <v>1346.88535</v>
      </c>
      <c r="I69" s="133">
        <v>423.20495</v>
      </c>
      <c r="J69" s="133">
        <v>0</v>
      </c>
      <c r="K69" s="133">
        <v>0</v>
      </c>
      <c r="L69" s="134">
        <v>23275.24085</v>
      </c>
      <c r="M69" s="133">
        <v>355.57715</v>
      </c>
      <c r="N69" s="133">
        <v>0</v>
      </c>
      <c r="O69" s="133">
        <v>13000</v>
      </c>
      <c r="P69" s="133">
        <v>0</v>
      </c>
      <c r="Q69" s="133">
        <v>3594.02855</v>
      </c>
      <c r="R69" s="133">
        <v>643.81976</v>
      </c>
      <c r="S69" s="133">
        <v>530.9702</v>
      </c>
      <c r="T69" s="133">
        <v>5150.84519</v>
      </c>
      <c r="U69" s="135">
        <v>23275.24085</v>
      </c>
      <c r="V69" s="101"/>
    </row>
    <row r="70" spans="1:22" s="17" customFormat="1" ht="12" customHeight="1">
      <c r="A70" s="60" t="s">
        <v>62</v>
      </c>
      <c r="B70" s="133">
        <v>640.08394</v>
      </c>
      <c r="C70" s="133">
        <v>6751.39787</v>
      </c>
      <c r="D70" s="133">
        <v>1434.51548</v>
      </c>
      <c r="E70" s="133">
        <v>412.26491</v>
      </c>
      <c r="F70" s="133">
        <v>2817</v>
      </c>
      <c r="G70" s="133">
        <v>841.24199</v>
      </c>
      <c r="H70" s="133">
        <v>139</v>
      </c>
      <c r="I70" s="133">
        <v>1062.7</v>
      </c>
      <c r="J70" s="133">
        <v>0</v>
      </c>
      <c r="K70" s="133">
        <v>0</v>
      </c>
      <c r="L70" s="134">
        <v>14098.20419</v>
      </c>
      <c r="M70" s="133">
        <v>1379.20973</v>
      </c>
      <c r="N70" s="133">
        <v>0</v>
      </c>
      <c r="O70" s="133">
        <v>0</v>
      </c>
      <c r="P70" s="133">
        <v>1507.38196</v>
      </c>
      <c r="Q70" s="133">
        <v>184.5429</v>
      </c>
      <c r="R70" s="133">
        <v>167.31356</v>
      </c>
      <c r="S70" s="133">
        <v>2004.75624</v>
      </c>
      <c r="T70" s="133">
        <v>8854.999800000001</v>
      </c>
      <c r="U70" s="135">
        <v>14098.20419</v>
      </c>
      <c r="V70" s="101"/>
    </row>
    <row r="71" spans="1:22" s="17" customFormat="1" ht="12" customHeight="1">
      <c r="A71" s="62" t="s">
        <v>63</v>
      </c>
      <c r="B71" s="133">
        <v>3456.20919</v>
      </c>
      <c r="C71" s="133">
        <v>3540.9377200000004</v>
      </c>
      <c r="D71" s="133">
        <v>5377.27965</v>
      </c>
      <c r="E71" s="133">
        <v>188.51014999999998</v>
      </c>
      <c r="F71" s="133">
        <v>5831.35736</v>
      </c>
      <c r="G71" s="133">
        <v>5538.639</v>
      </c>
      <c r="H71" s="133">
        <v>663.47418</v>
      </c>
      <c r="I71" s="133">
        <v>248.16578</v>
      </c>
      <c r="J71" s="133">
        <v>0</v>
      </c>
      <c r="K71" s="133">
        <v>0</v>
      </c>
      <c r="L71" s="134">
        <v>24844.57303</v>
      </c>
      <c r="M71" s="133">
        <v>684.02849</v>
      </c>
      <c r="N71" s="133">
        <v>0</v>
      </c>
      <c r="O71" s="133">
        <v>16829.39337</v>
      </c>
      <c r="P71" s="133">
        <v>24.6</v>
      </c>
      <c r="Q71" s="133">
        <v>0</v>
      </c>
      <c r="R71" s="133">
        <v>585.93035</v>
      </c>
      <c r="S71" s="133">
        <v>1460.54525</v>
      </c>
      <c r="T71" s="133">
        <v>5260.07557</v>
      </c>
      <c r="U71" s="135">
        <v>24844.57303</v>
      </c>
      <c r="V71" s="101"/>
    </row>
    <row r="72" spans="1:22" s="17" customFormat="1" ht="12" customHeight="1">
      <c r="A72" s="60" t="s">
        <v>64</v>
      </c>
      <c r="B72" s="133">
        <v>2692.6784500000003</v>
      </c>
      <c r="C72" s="133">
        <v>1992.45868</v>
      </c>
      <c r="D72" s="133">
        <v>503.171</v>
      </c>
      <c r="E72" s="133">
        <v>77.87922999999999</v>
      </c>
      <c r="F72" s="133">
        <v>3610.84683</v>
      </c>
      <c r="G72" s="133">
        <v>0.002</v>
      </c>
      <c r="H72" s="133">
        <v>1228.20715</v>
      </c>
      <c r="I72" s="133">
        <v>563.72143</v>
      </c>
      <c r="J72" s="133">
        <v>0</v>
      </c>
      <c r="K72" s="133">
        <v>0</v>
      </c>
      <c r="L72" s="134">
        <v>10668.96477</v>
      </c>
      <c r="M72" s="133">
        <v>848.58714</v>
      </c>
      <c r="N72" s="133">
        <v>0</v>
      </c>
      <c r="O72" s="133">
        <v>5989</v>
      </c>
      <c r="P72" s="133">
        <v>39.25</v>
      </c>
      <c r="Q72" s="133">
        <v>476.49890000000005</v>
      </c>
      <c r="R72" s="133">
        <v>262.43381</v>
      </c>
      <c r="S72" s="133">
        <v>240.28029999999998</v>
      </c>
      <c r="T72" s="133">
        <v>2812.91462</v>
      </c>
      <c r="U72" s="135">
        <v>10668.96477</v>
      </c>
      <c r="V72" s="101"/>
    </row>
    <row r="73" spans="1:22" s="17" customFormat="1" ht="12" customHeight="1">
      <c r="A73" s="60" t="s">
        <v>65</v>
      </c>
      <c r="B73" s="133">
        <v>996.1150200000001</v>
      </c>
      <c r="C73" s="133">
        <v>1966.75935</v>
      </c>
      <c r="D73" s="133">
        <v>4.193779999999999</v>
      </c>
      <c r="E73" s="133">
        <v>2.34617</v>
      </c>
      <c r="F73" s="133">
        <v>1006.72675</v>
      </c>
      <c r="G73" s="133">
        <v>37.597</v>
      </c>
      <c r="H73" s="133">
        <v>0</v>
      </c>
      <c r="I73" s="133">
        <v>58.06</v>
      </c>
      <c r="J73" s="133">
        <v>0</v>
      </c>
      <c r="K73" s="133">
        <v>0</v>
      </c>
      <c r="L73" s="134">
        <v>4071.79807</v>
      </c>
      <c r="M73" s="133">
        <v>471.40695</v>
      </c>
      <c r="N73" s="133">
        <v>0</v>
      </c>
      <c r="O73" s="133">
        <v>2406.25</v>
      </c>
      <c r="P73" s="133">
        <v>0</v>
      </c>
      <c r="Q73" s="133">
        <v>365.4289</v>
      </c>
      <c r="R73" s="133">
        <v>104.61046</v>
      </c>
      <c r="S73" s="133">
        <v>17.908549999999998</v>
      </c>
      <c r="T73" s="133">
        <v>706.1932099999999</v>
      </c>
      <c r="U73" s="135">
        <v>4071.79807</v>
      </c>
      <c r="V73" s="101"/>
    </row>
    <row r="74" spans="1:22" s="17" customFormat="1" ht="12" customHeight="1">
      <c r="A74" s="60" t="s">
        <v>66</v>
      </c>
      <c r="B74" s="133">
        <v>3183.6861200000003</v>
      </c>
      <c r="C74" s="133">
        <v>961.9871800000001</v>
      </c>
      <c r="D74" s="133">
        <v>956.5166999999999</v>
      </c>
      <c r="E74" s="133">
        <v>330.08666</v>
      </c>
      <c r="F74" s="133">
        <v>2905.53479</v>
      </c>
      <c r="G74" s="133">
        <v>0.002</v>
      </c>
      <c r="H74" s="133">
        <v>0.002</v>
      </c>
      <c r="I74" s="133">
        <v>71.8398</v>
      </c>
      <c r="J74" s="133">
        <v>0</v>
      </c>
      <c r="K74" s="133">
        <v>0</v>
      </c>
      <c r="L74" s="134">
        <v>8409.655250000002</v>
      </c>
      <c r="M74" s="133">
        <v>686.23345</v>
      </c>
      <c r="N74" s="133">
        <v>0</v>
      </c>
      <c r="O74" s="133">
        <v>5130</v>
      </c>
      <c r="P74" s="133">
        <v>39.9967</v>
      </c>
      <c r="Q74" s="133">
        <v>0</v>
      </c>
      <c r="R74" s="133">
        <v>109.8907</v>
      </c>
      <c r="S74" s="133">
        <v>257.92375</v>
      </c>
      <c r="T74" s="133">
        <v>2185.61065</v>
      </c>
      <c r="U74" s="135">
        <v>8409.65525</v>
      </c>
      <c r="V74" s="101"/>
    </row>
    <row r="75" spans="1:22" s="17" customFormat="1" ht="12" customHeight="1">
      <c r="A75" s="60" t="s">
        <v>67</v>
      </c>
      <c r="B75" s="133">
        <v>586.8610699999999</v>
      </c>
      <c r="C75" s="133">
        <v>2595.51773</v>
      </c>
      <c r="D75" s="133">
        <v>289.72884999999997</v>
      </c>
      <c r="E75" s="133">
        <v>15.055</v>
      </c>
      <c r="F75" s="133">
        <v>6772.83388</v>
      </c>
      <c r="G75" s="133">
        <v>0</v>
      </c>
      <c r="H75" s="133">
        <v>581.96935</v>
      </c>
      <c r="I75" s="133">
        <v>21.033830000000002</v>
      </c>
      <c r="J75" s="133">
        <v>0</v>
      </c>
      <c r="K75" s="133">
        <v>0</v>
      </c>
      <c r="L75" s="134">
        <v>10862.99971</v>
      </c>
      <c r="M75" s="133">
        <v>1220.35294</v>
      </c>
      <c r="N75" s="133">
        <v>100</v>
      </c>
      <c r="O75" s="133">
        <v>480</v>
      </c>
      <c r="P75" s="133">
        <v>0</v>
      </c>
      <c r="Q75" s="133">
        <v>1103.4815</v>
      </c>
      <c r="R75" s="133">
        <v>-15.303</v>
      </c>
      <c r="S75" s="133">
        <v>314.00913</v>
      </c>
      <c r="T75" s="133">
        <v>7660.45914</v>
      </c>
      <c r="U75" s="135">
        <v>10862.99971</v>
      </c>
      <c r="V75" s="101"/>
    </row>
    <row r="76" spans="1:22" s="17" customFormat="1" ht="12" customHeight="1">
      <c r="A76" s="102" t="s">
        <v>30</v>
      </c>
      <c r="B76" s="133">
        <v>1299.5848</v>
      </c>
      <c r="C76" s="133">
        <v>2097.64502</v>
      </c>
      <c r="D76" s="133">
        <v>1258.2256399999999</v>
      </c>
      <c r="E76" s="133">
        <v>5.95985</v>
      </c>
      <c r="F76" s="133">
        <v>2790.9479300000003</v>
      </c>
      <c r="G76" s="133">
        <v>649.5</v>
      </c>
      <c r="H76" s="133">
        <v>0</v>
      </c>
      <c r="I76" s="133">
        <v>108.8</v>
      </c>
      <c r="J76" s="133">
        <v>0</v>
      </c>
      <c r="K76" s="133">
        <v>0</v>
      </c>
      <c r="L76" s="134">
        <v>8210.66324</v>
      </c>
      <c r="M76" s="133">
        <v>268.06864</v>
      </c>
      <c r="N76" s="133">
        <v>0</v>
      </c>
      <c r="O76" s="133">
        <v>6404.87112</v>
      </c>
      <c r="P76" s="133">
        <v>210.88748999999999</v>
      </c>
      <c r="Q76" s="133">
        <v>64.544</v>
      </c>
      <c r="R76" s="133">
        <v>24.52784</v>
      </c>
      <c r="S76" s="133">
        <v>532.8836</v>
      </c>
      <c r="T76" s="133">
        <v>704.8805500000001</v>
      </c>
      <c r="U76" s="135">
        <v>8210.66324</v>
      </c>
      <c r="V76" s="101"/>
    </row>
    <row r="77" spans="1:22" s="17" customFormat="1" ht="12" customHeight="1">
      <c r="A77" s="60" t="s">
        <v>68</v>
      </c>
      <c r="B77" s="133">
        <v>553.68426</v>
      </c>
      <c r="C77" s="133">
        <v>4389.41018</v>
      </c>
      <c r="D77" s="133">
        <v>956.73473</v>
      </c>
      <c r="E77" s="133">
        <v>89.91950999999999</v>
      </c>
      <c r="F77" s="133">
        <v>3969.31595</v>
      </c>
      <c r="G77" s="133">
        <v>764.4253</v>
      </c>
      <c r="H77" s="133">
        <v>171.31629</v>
      </c>
      <c r="I77" s="133">
        <v>251.49082</v>
      </c>
      <c r="J77" s="133">
        <v>0</v>
      </c>
      <c r="K77" s="133">
        <v>0</v>
      </c>
      <c r="L77" s="134">
        <v>11146.297040000003</v>
      </c>
      <c r="M77" s="133">
        <v>481.75408000000004</v>
      </c>
      <c r="N77" s="133">
        <v>0</v>
      </c>
      <c r="O77" s="133">
        <v>5713.5</v>
      </c>
      <c r="P77" s="133">
        <v>25.95702</v>
      </c>
      <c r="Q77" s="133">
        <v>0</v>
      </c>
      <c r="R77" s="133">
        <v>4.4909</v>
      </c>
      <c r="S77" s="133">
        <v>715.7766</v>
      </c>
      <c r="T77" s="133">
        <v>4204.81844</v>
      </c>
      <c r="U77" s="135">
        <v>11146.29704</v>
      </c>
      <c r="V77" s="101"/>
    </row>
    <row r="78" spans="1:22" s="17" customFormat="1" ht="12" customHeight="1">
      <c r="A78" s="60" t="s">
        <v>69</v>
      </c>
      <c r="B78" s="133">
        <v>5743.28467</v>
      </c>
      <c r="C78" s="133">
        <v>12487.52706</v>
      </c>
      <c r="D78" s="133">
        <v>3728.44044</v>
      </c>
      <c r="E78" s="133">
        <v>362.7595</v>
      </c>
      <c r="F78" s="133">
        <v>24067.638079999997</v>
      </c>
      <c r="G78" s="133">
        <v>0</v>
      </c>
      <c r="H78" s="133">
        <v>3760.26425</v>
      </c>
      <c r="I78" s="133">
        <v>248.47585999999998</v>
      </c>
      <c r="J78" s="133">
        <v>0</v>
      </c>
      <c r="K78" s="133">
        <v>0</v>
      </c>
      <c r="L78" s="134">
        <v>50398.389859999996</v>
      </c>
      <c r="M78" s="133">
        <v>8786.71804</v>
      </c>
      <c r="N78" s="133">
        <v>0</v>
      </c>
      <c r="O78" s="133">
        <v>10000</v>
      </c>
      <c r="P78" s="133">
        <v>0</v>
      </c>
      <c r="Q78" s="133">
        <v>0</v>
      </c>
      <c r="R78" s="133">
        <v>2140.11708</v>
      </c>
      <c r="S78" s="133">
        <v>3909.61648</v>
      </c>
      <c r="T78" s="133">
        <v>25561.938260000003</v>
      </c>
      <c r="U78" s="135">
        <v>50398.38986</v>
      </c>
      <c r="V78" s="101"/>
    </row>
    <row r="79" spans="1:22" s="17" customFormat="1" ht="12" customHeight="1">
      <c r="A79" s="60" t="s">
        <v>70</v>
      </c>
      <c r="B79" s="133">
        <v>534.91191</v>
      </c>
      <c r="C79" s="133">
        <v>271.10738</v>
      </c>
      <c r="D79" s="133">
        <v>227.60122</v>
      </c>
      <c r="E79" s="133">
        <v>162.30310999999998</v>
      </c>
      <c r="F79" s="133">
        <v>2463.4785</v>
      </c>
      <c r="G79" s="133">
        <v>0</v>
      </c>
      <c r="H79" s="133">
        <v>168.328</v>
      </c>
      <c r="I79" s="133">
        <v>75.2</v>
      </c>
      <c r="J79" s="133">
        <v>0</v>
      </c>
      <c r="K79" s="133">
        <v>0</v>
      </c>
      <c r="L79" s="134">
        <v>3902.93012</v>
      </c>
      <c r="M79" s="133">
        <v>120.79960000000001</v>
      </c>
      <c r="N79" s="133">
        <v>0</v>
      </c>
      <c r="O79" s="133">
        <v>2254.48</v>
      </c>
      <c r="P79" s="133">
        <v>10.89911</v>
      </c>
      <c r="Q79" s="133">
        <v>0</v>
      </c>
      <c r="R79" s="133">
        <v>551.32845</v>
      </c>
      <c r="S79" s="133">
        <v>103.07542</v>
      </c>
      <c r="T79" s="133">
        <v>862.34754</v>
      </c>
      <c r="U79" s="135">
        <v>3902.93012</v>
      </c>
      <c r="V79" s="101"/>
    </row>
    <row r="80" spans="1:22" s="17" customFormat="1" ht="12" customHeight="1">
      <c r="A80" s="60" t="s">
        <v>71</v>
      </c>
      <c r="B80" s="133">
        <v>1482.98947</v>
      </c>
      <c r="C80" s="133">
        <v>1010.09708</v>
      </c>
      <c r="D80" s="133">
        <v>153.249</v>
      </c>
      <c r="E80" s="133">
        <v>48.61085</v>
      </c>
      <c r="F80" s="133">
        <v>1229.962</v>
      </c>
      <c r="G80" s="133">
        <v>158.24379000000002</v>
      </c>
      <c r="H80" s="133">
        <v>292.168</v>
      </c>
      <c r="I80" s="133">
        <v>0</v>
      </c>
      <c r="J80" s="133">
        <v>0</v>
      </c>
      <c r="K80" s="133">
        <v>0</v>
      </c>
      <c r="L80" s="134">
        <v>4375.3201899999995</v>
      </c>
      <c r="M80" s="133">
        <v>504.6202</v>
      </c>
      <c r="N80" s="133">
        <v>0</v>
      </c>
      <c r="O80" s="133">
        <v>1782.4</v>
      </c>
      <c r="P80" s="133">
        <v>0</v>
      </c>
      <c r="Q80" s="133">
        <v>0</v>
      </c>
      <c r="R80" s="133">
        <v>7.0616</v>
      </c>
      <c r="S80" s="133">
        <v>177.3676</v>
      </c>
      <c r="T80" s="133">
        <v>1903.87079</v>
      </c>
      <c r="U80" s="135">
        <v>4375.32019</v>
      </c>
      <c r="V80" s="101"/>
    </row>
    <row r="81" spans="1:22" s="17" customFormat="1" ht="12" customHeight="1">
      <c r="A81" s="60" t="s">
        <v>72</v>
      </c>
      <c r="B81" s="133">
        <v>3286.1043</v>
      </c>
      <c r="C81" s="133">
        <v>2934.33321</v>
      </c>
      <c r="D81" s="133">
        <v>2843.55105</v>
      </c>
      <c r="E81" s="133">
        <v>111.01169999999999</v>
      </c>
      <c r="F81" s="133">
        <v>6035.68494</v>
      </c>
      <c r="G81" s="133">
        <v>0.001</v>
      </c>
      <c r="H81" s="133">
        <v>698.28595</v>
      </c>
      <c r="I81" s="133">
        <v>0</v>
      </c>
      <c r="J81" s="133">
        <v>0</v>
      </c>
      <c r="K81" s="133">
        <v>0</v>
      </c>
      <c r="L81" s="134">
        <v>15908.97215</v>
      </c>
      <c r="M81" s="133">
        <v>184.69451</v>
      </c>
      <c r="N81" s="133">
        <v>0</v>
      </c>
      <c r="O81" s="133">
        <v>12800</v>
      </c>
      <c r="P81" s="133">
        <v>0</v>
      </c>
      <c r="Q81" s="133">
        <v>0</v>
      </c>
      <c r="R81" s="133">
        <v>569.84418</v>
      </c>
      <c r="S81" s="133">
        <v>158.93314999999998</v>
      </c>
      <c r="T81" s="133">
        <v>2195.50031</v>
      </c>
      <c r="U81" s="135">
        <v>15908.97215</v>
      </c>
      <c r="V81" s="101"/>
    </row>
    <row r="82" spans="1:22" s="17" customFormat="1" ht="12" customHeight="1">
      <c r="A82" s="60" t="s">
        <v>73</v>
      </c>
      <c r="B82" s="133">
        <v>673.6900400000001</v>
      </c>
      <c r="C82" s="133">
        <v>4050.3885299999997</v>
      </c>
      <c r="D82" s="133">
        <v>12</v>
      </c>
      <c r="E82" s="133">
        <v>121.00256</v>
      </c>
      <c r="F82" s="133">
        <v>3280.68757</v>
      </c>
      <c r="G82" s="133">
        <v>4</v>
      </c>
      <c r="H82" s="133">
        <v>250.09103</v>
      </c>
      <c r="I82" s="133">
        <v>119.96163</v>
      </c>
      <c r="J82" s="133">
        <v>0</v>
      </c>
      <c r="K82" s="133">
        <v>0</v>
      </c>
      <c r="L82" s="134">
        <v>8511.82136</v>
      </c>
      <c r="M82" s="133">
        <v>460.42061</v>
      </c>
      <c r="N82" s="133">
        <v>0</v>
      </c>
      <c r="O82" s="133">
        <v>6160</v>
      </c>
      <c r="P82" s="133">
        <v>0</v>
      </c>
      <c r="Q82" s="133">
        <v>0</v>
      </c>
      <c r="R82" s="133">
        <v>76.7626</v>
      </c>
      <c r="S82" s="133">
        <v>517.0883</v>
      </c>
      <c r="T82" s="133">
        <v>1297.54985</v>
      </c>
      <c r="U82" s="135">
        <v>8511.82136</v>
      </c>
      <c r="V82" s="101"/>
    </row>
    <row r="83" spans="1:22" s="17" customFormat="1" ht="12" customHeight="1">
      <c r="A83" s="60" t="s">
        <v>74</v>
      </c>
      <c r="B83" s="133">
        <v>1771.81886</v>
      </c>
      <c r="C83" s="133">
        <v>4505.39048</v>
      </c>
      <c r="D83" s="133">
        <v>1254.1918500000002</v>
      </c>
      <c r="E83" s="133">
        <v>260.03977</v>
      </c>
      <c r="F83" s="133">
        <v>5169</v>
      </c>
      <c r="G83" s="133">
        <v>0</v>
      </c>
      <c r="H83" s="133">
        <v>835</v>
      </c>
      <c r="I83" s="133">
        <v>164</v>
      </c>
      <c r="J83" s="133">
        <v>0</v>
      </c>
      <c r="K83" s="133">
        <v>0</v>
      </c>
      <c r="L83" s="134">
        <v>13959.44096</v>
      </c>
      <c r="M83" s="133">
        <v>465.6651</v>
      </c>
      <c r="N83" s="133">
        <v>0.05355</v>
      </c>
      <c r="O83" s="133">
        <v>3000</v>
      </c>
      <c r="P83" s="133">
        <v>0</v>
      </c>
      <c r="Q83" s="133">
        <v>0</v>
      </c>
      <c r="R83" s="133">
        <v>870.8915</v>
      </c>
      <c r="S83" s="133">
        <v>636.36315</v>
      </c>
      <c r="T83" s="133">
        <v>8986.46766</v>
      </c>
      <c r="U83" s="135">
        <v>13959.44096</v>
      </c>
      <c r="V83" s="101"/>
    </row>
    <row r="84" spans="1:22" s="17" customFormat="1" ht="12" customHeight="1">
      <c r="A84" s="60" t="s">
        <v>286</v>
      </c>
      <c r="B84" s="133">
        <v>759.42187</v>
      </c>
      <c r="C84" s="133">
        <v>292.35581</v>
      </c>
      <c r="D84" s="133">
        <v>873.66</v>
      </c>
      <c r="E84" s="133">
        <v>241.0286</v>
      </c>
      <c r="F84" s="133">
        <v>5268.91815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4">
        <v>7435.38443</v>
      </c>
      <c r="M84" s="133">
        <v>269.91445</v>
      </c>
      <c r="N84" s="133">
        <v>1023.26706</v>
      </c>
      <c r="O84" s="133">
        <v>5006.75</v>
      </c>
      <c r="P84" s="133">
        <v>0</v>
      </c>
      <c r="Q84" s="133">
        <v>382.97240000000005</v>
      </c>
      <c r="R84" s="133">
        <v>32.848870000000005</v>
      </c>
      <c r="S84" s="133">
        <v>9.9845</v>
      </c>
      <c r="T84" s="133">
        <v>709.64715</v>
      </c>
      <c r="U84" s="135">
        <v>7435.384429999999</v>
      </c>
      <c r="V84" s="101"/>
    </row>
    <row r="85" spans="1:22" s="17" customFormat="1" ht="12" customHeight="1">
      <c r="A85" s="60" t="s">
        <v>75</v>
      </c>
      <c r="B85" s="133">
        <v>1140.04147</v>
      </c>
      <c r="C85" s="133">
        <v>2419.9638999999997</v>
      </c>
      <c r="D85" s="133">
        <v>2494.2</v>
      </c>
      <c r="E85" s="133">
        <v>639.3366500000001</v>
      </c>
      <c r="F85" s="133">
        <v>5485.54739</v>
      </c>
      <c r="G85" s="133">
        <v>2102.3039</v>
      </c>
      <c r="H85" s="133">
        <v>0</v>
      </c>
      <c r="I85" s="133">
        <v>0</v>
      </c>
      <c r="J85" s="133">
        <v>0</v>
      </c>
      <c r="K85" s="133">
        <v>0</v>
      </c>
      <c r="L85" s="134">
        <v>14281.39331</v>
      </c>
      <c r="M85" s="133">
        <v>491.29007</v>
      </c>
      <c r="N85" s="133">
        <v>0</v>
      </c>
      <c r="O85" s="133">
        <v>11633.6</v>
      </c>
      <c r="P85" s="133">
        <v>0</v>
      </c>
      <c r="Q85" s="133">
        <v>143</v>
      </c>
      <c r="R85" s="133">
        <v>300.14509999999996</v>
      </c>
      <c r="S85" s="133">
        <v>10</v>
      </c>
      <c r="T85" s="133">
        <v>1703.3581399999998</v>
      </c>
      <c r="U85" s="135">
        <v>14281.393310000001</v>
      </c>
      <c r="V85" s="101"/>
    </row>
    <row r="86" spans="1:22" s="17" customFormat="1" ht="12" customHeight="1">
      <c r="A86" s="60" t="s">
        <v>76</v>
      </c>
      <c r="B86" s="133">
        <v>3004.3417200000004</v>
      </c>
      <c r="C86" s="133">
        <v>5647.5764500000005</v>
      </c>
      <c r="D86" s="133">
        <v>1491.32701</v>
      </c>
      <c r="E86" s="133">
        <v>158.92813</v>
      </c>
      <c r="F86" s="133">
        <v>11721.16689</v>
      </c>
      <c r="G86" s="133">
        <v>0</v>
      </c>
      <c r="H86" s="133">
        <v>881.0284499999999</v>
      </c>
      <c r="I86" s="133">
        <v>310.51291</v>
      </c>
      <c r="J86" s="133">
        <v>0</v>
      </c>
      <c r="K86" s="133">
        <v>0</v>
      </c>
      <c r="L86" s="134">
        <v>23214.881560000005</v>
      </c>
      <c r="M86" s="133">
        <v>465.8618</v>
      </c>
      <c r="N86" s="133">
        <v>0</v>
      </c>
      <c r="O86" s="133">
        <v>13010</v>
      </c>
      <c r="P86" s="133">
        <v>102.95468</v>
      </c>
      <c r="Q86" s="133">
        <v>2086.06198</v>
      </c>
      <c r="R86" s="133">
        <v>538.98652</v>
      </c>
      <c r="S86" s="133">
        <v>997.2911700000001</v>
      </c>
      <c r="T86" s="133">
        <v>6013.72541</v>
      </c>
      <c r="U86" s="135">
        <v>23214.88156</v>
      </c>
      <c r="V86" s="101"/>
    </row>
    <row r="87" spans="1:22" s="17" customFormat="1" ht="12" customHeight="1">
      <c r="A87" s="60" t="s">
        <v>77</v>
      </c>
      <c r="B87" s="133">
        <v>5280.53738</v>
      </c>
      <c r="C87" s="133">
        <v>4431.74435</v>
      </c>
      <c r="D87" s="133">
        <v>256.20469</v>
      </c>
      <c r="E87" s="133">
        <v>164.77476000000001</v>
      </c>
      <c r="F87" s="133">
        <v>3253.9079100000004</v>
      </c>
      <c r="G87" s="133">
        <v>0</v>
      </c>
      <c r="H87" s="133">
        <v>21.306849999999997</v>
      </c>
      <c r="I87" s="133">
        <v>29.6726</v>
      </c>
      <c r="J87" s="133">
        <v>0</v>
      </c>
      <c r="K87" s="133">
        <v>0</v>
      </c>
      <c r="L87" s="134">
        <v>13438.14854</v>
      </c>
      <c r="M87" s="133">
        <v>836.04218</v>
      </c>
      <c r="N87" s="133">
        <v>0</v>
      </c>
      <c r="O87" s="133">
        <v>2000</v>
      </c>
      <c r="P87" s="133">
        <v>671.15571</v>
      </c>
      <c r="Q87" s="133">
        <v>0</v>
      </c>
      <c r="R87" s="133">
        <v>609.15946</v>
      </c>
      <c r="S87" s="133">
        <v>2320.4158500000003</v>
      </c>
      <c r="T87" s="133">
        <v>7001.37534</v>
      </c>
      <c r="U87" s="135">
        <v>13438.14854</v>
      </c>
      <c r="V87" s="101"/>
    </row>
    <row r="88" spans="1:22" s="17" customFormat="1" ht="12" customHeight="1">
      <c r="A88" s="60" t="s">
        <v>294</v>
      </c>
      <c r="B88" s="133">
        <v>1985.88821</v>
      </c>
      <c r="C88" s="133">
        <v>1259.8281399999998</v>
      </c>
      <c r="D88" s="133">
        <v>0.003</v>
      </c>
      <c r="E88" s="133">
        <v>95.2138</v>
      </c>
      <c r="F88" s="133">
        <v>3089.8</v>
      </c>
      <c r="G88" s="133">
        <v>0</v>
      </c>
      <c r="H88" s="133">
        <v>444.4</v>
      </c>
      <c r="I88" s="133">
        <v>128.5</v>
      </c>
      <c r="J88" s="133">
        <v>0</v>
      </c>
      <c r="K88" s="133">
        <v>0</v>
      </c>
      <c r="L88" s="134">
        <v>7003.63315</v>
      </c>
      <c r="M88" s="133">
        <v>252.44817999999998</v>
      </c>
      <c r="N88" s="133">
        <v>0</v>
      </c>
      <c r="O88" s="133">
        <v>2800</v>
      </c>
      <c r="P88" s="133">
        <v>87.01161</v>
      </c>
      <c r="Q88" s="133">
        <v>0</v>
      </c>
      <c r="R88" s="133">
        <v>266.84737</v>
      </c>
      <c r="S88" s="133">
        <v>437.26209</v>
      </c>
      <c r="T88" s="133">
        <v>3160.0639</v>
      </c>
      <c r="U88" s="135">
        <v>7003.63315</v>
      </c>
      <c r="V88" s="101"/>
    </row>
    <row r="89" spans="1:22" s="17" customFormat="1" ht="12" customHeight="1">
      <c r="A89" s="60" t="s">
        <v>78</v>
      </c>
      <c r="B89" s="133">
        <v>4351.38212</v>
      </c>
      <c r="C89" s="133">
        <v>2902.80554</v>
      </c>
      <c r="D89" s="133">
        <v>1570.87</v>
      </c>
      <c r="E89" s="133">
        <v>0</v>
      </c>
      <c r="F89" s="133">
        <v>8373.55</v>
      </c>
      <c r="G89" s="133">
        <v>0</v>
      </c>
      <c r="H89" s="133">
        <v>1313.9</v>
      </c>
      <c r="I89" s="133">
        <v>402.85</v>
      </c>
      <c r="J89" s="133">
        <v>0</v>
      </c>
      <c r="K89" s="133">
        <v>0</v>
      </c>
      <c r="L89" s="134">
        <v>18915.357659999998</v>
      </c>
      <c r="M89" s="133">
        <v>962.92015</v>
      </c>
      <c r="N89" s="133">
        <v>3</v>
      </c>
      <c r="O89" s="133">
        <v>10000</v>
      </c>
      <c r="P89" s="133">
        <v>0</v>
      </c>
      <c r="Q89" s="133">
        <v>579.4979000000001</v>
      </c>
      <c r="R89" s="133">
        <v>83.57225</v>
      </c>
      <c r="S89" s="133">
        <v>384.6561</v>
      </c>
      <c r="T89" s="133">
        <v>6901.71126</v>
      </c>
      <c r="U89" s="135">
        <v>18915.35766</v>
      </c>
      <c r="V89" s="101"/>
    </row>
    <row r="90" spans="1:22" s="17" customFormat="1" ht="12" customHeight="1">
      <c r="A90" s="60" t="s">
        <v>289</v>
      </c>
      <c r="B90" s="133">
        <v>157.63378</v>
      </c>
      <c r="C90" s="133">
        <v>2606.30876</v>
      </c>
      <c r="D90" s="133">
        <v>1337.59033</v>
      </c>
      <c r="E90" s="133">
        <v>7.02095</v>
      </c>
      <c r="F90" s="133">
        <v>15036.05357</v>
      </c>
      <c r="G90" s="133">
        <v>511.26696000000004</v>
      </c>
      <c r="H90" s="133">
        <v>1163.08311</v>
      </c>
      <c r="I90" s="133">
        <v>175.25585</v>
      </c>
      <c r="J90" s="133">
        <v>0</v>
      </c>
      <c r="K90" s="133">
        <v>0</v>
      </c>
      <c r="L90" s="134">
        <v>20994.213310000003</v>
      </c>
      <c r="M90" s="133">
        <v>769.2043299999999</v>
      </c>
      <c r="N90" s="133">
        <v>194.40391</v>
      </c>
      <c r="O90" s="133">
        <v>15734.26</v>
      </c>
      <c r="P90" s="133">
        <v>8.467450000000001</v>
      </c>
      <c r="Q90" s="133">
        <v>160</v>
      </c>
      <c r="R90" s="133">
        <v>151.53565</v>
      </c>
      <c r="S90" s="133">
        <v>535.53689</v>
      </c>
      <c r="T90" s="133">
        <v>3440.80508</v>
      </c>
      <c r="U90" s="135">
        <v>20994.21331</v>
      </c>
      <c r="V90" s="101"/>
    </row>
    <row r="91" spans="1:22" s="17" customFormat="1" ht="12" customHeight="1">
      <c r="A91" s="60" t="s">
        <v>79</v>
      </c>
      <c r="B91" s="133">
        <v>1500.8074</v>
      </c>
      <c r="C91" s="133">
        <v>2212.87435</v>
      </c>
      <c r="D91" s="133">
        <v>991.2796999999999</v>
      </c>
      <c r="E91" s="133">
        <v>4.9165600000000005</v>
      </c>
      <c r="F91" s="133">
        <v>2243.80421</v>
      </c>
      <c r="G91" s="133">
        <v>0</v>
      </c>
      <c r="H91" s="133">
        <v>79.994</v>
      </c>
      <c r="I91" s="133">
        <v>146.694</v>
      </c>
      <c r="J91" s="133">
        <v>0</v>
      </c>
      <c r="K91" s="133">
        <v>0</v>
      </c>
      <c r="L91" s="134">
        <v>7180.370219999999</v>
      </c>
      <c r="M91" s="133">
        <v>138.94092999999998</v>
      </c>
      <c r="N91" s="133">
        <v>0</v>
      </c>
      <c r="O91" s="133">
        <v>4336</v>
      </c>
      <c r="P91" s="133">
        <v>3.0914</v>
      </c>
      <c r="Q91" s="133">
        <v>0</v>
      </c>
      <c r="R91" s="133">
        <v>449.02279999999996</v>
      </c>
      <c r="S91" s="133">
        <v>711.0319000000001</v>
      </c>
      <c r="T91" s="133">
        <v>1542.2831899999999</v>
      </c>
      <c r="U91" s="135">
        <v>7180.37022</v>
      </c>
      <c r="V91" s="101"/>
    </row>
    <row r="92" spans="1:22" s="17" customFormat="1" ht="12" customHeight="1">
      <c r="A92" s="60" t="s">
        <v>278</v>
      </c>
      <c r="B92" s="133">
        <v>4858.09504</v>
      </c>
      <c r="C92" s="133">
        <v>4608.01571</v>
      </c>
      <c r="D92" s="133">
        <v>375.6402</v>
      </c>
      <c r="E92" s="133">
        <v>128.02964</v>
      </c>
      <c r="F92" s="133">
        <v>6108.52699</v>
      </c>
      <c r="G92" s="133">
        <v>0</v>
      </c>
      <c r="H92" s="133">
        <v>1164.5956999999999</v>
      </c>
      <c r="I92" s="133">
        <v>51.931400000000004</v>
      </c>
      <c r="J92" s="133">
        <v>0</v>
      </c>
      <c r="K92" s="133">
        <v>0</v>
      </c>
      <c r="L92" s="134">
        <v>17294.83468</v>
      </c>
      <c r="M92" s="133">
        <v>1523.0613999999998</v>
      </c>
      <c r="N92" s="133">
        <v>0</v>
      </c>
      <c r="O92" s="133">
        <v>7500</v>
      </c>
      <c r="P92" s="133">
        <v>21.71265</v>
      </c>
      <c r="Q92" s="133">
        <v>0</v>
      </c>
      <c r="R92" s="133">
        <v>129.51475</v>
      </c>
      <c r="S92" s="133">
        <v>1263.628</v>
      </c>
      <c r="T92" s="133">
        <v>6856.91788</v>
      </c>
      <c r="U92" s="135">
        <v>17294.83468</v>
      </c>
      <c r="V92" s="101"/>
    </row>
    <row r="93" spans="1:22" s="17" customFormat="1" ht="12" customHeight="1">
      <c r="A93" s="60" t="s">
        <v>80</v>
      </c>
      <c r="B93" s="133">
        <v>13962.183210000001</v>
      </c>
      <c r="C93" s="133">
        <v>-1016.62917</v>
      </c>
      <c r="D93" s="133">
        <v>400</v>
      </c>
      <c r="E93" s="133">
        <v>615.238</v>
      </c>
      <c r="F93" s="133">
        <v>15152</v>
      </c>
      <c r="G93" s="133">
        <v>0</v>
      </c>
      <c r="H93" s="133">
        <v>3631</v>
      </c>
      <c r="I93" s="133">
        <v>0</v>
      </c>
      <c r="J93" s="133">
        <v>0</v>
      </c>
      <c r="K93" s="133">
        <v>0</v>
      </c>
      <c r="L93" s="134">
        <v>32743.79204</v>
      </c>
      <c r="M93" s="133">
        <v>610.84403</v>
      </c>
      <c r="N93" s="133">
        <v>0</v>
      </c>
      <c r="O93" s="133">
        <v>14850</v>
      </c>
      <c r="P93" s="133">
        <v>0</v>
      </c>
      <c r="Q93" s="133">
        <v>0</v>
      </c>
      <c r="R93" s="133">
        <v>4088.0444500000003</v>
      </c>
      <c r="S93" s="133">
        <v>1108.65435</v>
      </c>
      <c r="T93" s="133">
        <v>12086.249210000002</v>
      </c>
      <c r="U93" s="135">
        <v>32743.792040000004</v>
      </c>
      <c r="V93" s="101"/>
    </row>
    <row r="94" spans="1:22" s="17" customFormat="1" ht="12" customHeight="1">
      <c r="A94" s="60" t="s">
        <v>81</v>
      </c>
      <c r="B94" s="133">
        <v>5779.134980000001</v>
      </c>
      <c r="C94" s="133">
        <v>2756.48825</v>
      </c>
      <c r="D94" s="133">
        <v>25.4173</v>
      </c>
      <c r="E94" s="133">
        <v>107.52495</v>
      </c>
      <c r="F94" s="133">
        <v>6154.634190000001</v>
      </c>
      <c r="G94" s="133">
        <v>1215.6571000000001</v>
      </c>
      <c r="H94" s="133">
        <v>1354.04185</v>
      </c>
      <c r="I94" s="133">
        <v>320.76725</v>
      </c>
      <c r="J94" s="133">
        <v>0</v>
      </c>
      <c r="K94" s="133">
        <v>0</v>
      </c>
      <c r="L94" s="134">
        <v>17713.665870000004</v>
      </c>
      <c r="M94" s="133">
        <v>857.46338</v>
      </c>
      <c r="N94" s="133">
        <v>0</v>
      </c>
      <c r="O94" s="133">
        <v>9094</v>
      </c>
      <c r="P94" s="133">
        <v>67.17160000000001</v>
      </c>
      <c r="Q94" s="133">
        <v>3030.65105</v>
      </c>
      <c r="R94" s="133">
        <v>498.09481</v>
      </c>
      <c r="S94" s="133">
        <v>1071.66429</v>
      </c>
      <c r="T94" s="133">
        <v>3094.6207400000003</v>
      </c>
      <c r="U94" s="135">
        <v>17713.66587</v>
      </c>
      <c r="V94" s="101"/>
    </row>
    <row r="95" spans="1:22" s="17" customFormat="1" ht="12" customHeight="1">
      <c r="A95" s="102" t="s">
        <v>82</v>
      </c>
      <c r="B95" s="133">
        <v>8222.82565</v>
      </c>
      <c r="C95" s="133">
        <v>6147.6936</v>
      </c>
      <c r="D95" s="133">
        <v>455.58064</v>
      </c>
      <c r="E95" s="133">
        <v>32.57205</v>
      </c>
      <c r="F95" s="133">
        <v>7678</v>
      </c>
      <c r="G95" s="133">
        <v>292</v>
      </c>
      <c r="H95" s="133">
        <v>0</v>
      </c>
      <c r="I95" s="133">
        <v>0</v>
      </c>
      <c r="J95" s="133">
        <v>0</v>
      </c>
      <c r="K95" s="133">
        <v>0</v>
      </c>
      <c r="L95" s="134">
        <v>22828.67194</v>
      </c>
      <c r="M95" s="133">
        <v>270.15805</v>
      </c>
      <c r="N95" s="133">
        <v>0</v>
      </c>
      <c r="O95" s="133">
        <v>14641</v>
      </c>
      <c r="P95" s="133">
        <v>0</v>
      </c>
      <c r="Q95" s="133">
        <v>417.904</v>
      </c>
      <c r="R95" s="133">
        <v>448.59364</v>
      </c>
      <c r="S95" s="133">
        <v>474.36528000000004</v>
      </c>
      <c r="T95" s="133">
        <v>6576.65097</v>
      </c>
      <c r="U95" s="135">
        <v>22828.67194</v>
      </c>
      <c r="V95" s="101"/>
    </row>
    <row r="96" spans="1:22" s="17" customFormat="1" ht="12" customHeight="1">
      <c r="A96" s="60" t="s">
        <v>83</v>
      </c>
      <c r="B96" s="133">
        <v>1828.2826100000002</v>
      </c>
      <c r="C96" s="133">
        <v>6181.89226</v>
      </c>
      <c r="D96" s="133">
        <v>740.8068499999999</v>
      </c>
      <c r="E96" s="133">
        <v>314.02581</v>
      </c>
      <c r="F96" s="133">
        <v>9399.28496</v>
      </c>
      <c r="G96" s="133">
        <v>0</v>
      </c>
      <c r="H96" s="133">
        <v>130.74495</v>
      </c>
      <c r="I96" s="133">
        <v>100.01535000000001</v>
      </c>
      <c r="J96" s="133">
        <v>0</v>
      </c>
      <c r="K96" s="133">
        <v>0</v>
      </c>
      <c r="L96" s="134">
        <v>18695.05279</v>
      </c>
      <c r="M96" s="133">
        <v>650.5039499999999</v>
      </c>
      <c r="N96" s="133">
        <v>0</v>
      </c>
      <c r="O96" s="133">
        <v>9000</v>
      </c>
      <c r="P96" s="133">
        <v>0</v>
      </c>
      <c r="Q96" s="133">
        <v>0</v>
      </c>
      <c r="R96" s="133">
        <v>880.98512</v>
      </c>
      <c r="S96" s="133">
        <v>31.4294</v>
      </c>
      <c r="T96" s="133">
        <v>8132.13432</v>
      </c>
      <c r="U96" s="135">
        <v>18695.05279</v>
      </c>
      <c r="V96" s="101"/>
    </row>
    <row r="97" spans="1:22" s="17" customFormat="1" ht="12" customHeight="1">
      <c r="A97" s="60" t="s">
        <v>169</v>
      </c>
      <c r="B97" s="133">
        <v>447.93269</v>
      </c>
      <c r="C97" s="133">
        <v>1499.7901299999999</v>
      </c>
      <c r="D97" s="133">
        <v>51</v>
      </c>
      <c r="E97" s="133">
        <v>137.87215</v>
      </c>
      <c r="F97" s="133">
        <v>4715</v>
      </c>
      <c r="G97" s="133">
        <v>0</v>
      </c>
      <c r="H97" s="133">
        <v>283</v>
      </c>
      <c r="I97" s="133">
        <v>221</v>
      </c>
      <c r="J97" s="133">
        <v>0</v>
      </c>
      <c r="K97" s="133">
        <v>0</v>
      </c>
      <c r="L97" s="134">
        <v>7355.59497</v>
      </c>
      <c r="M97" s="133">
        <v>243.8049</v>
      </c>
      <c r="N97" s="133">
        <v>0</v>
      </c>
      <c r="O97" s="133">
        <v>4900</v>
      </c>
      <c r="P97" s="133">
        <v>19.935</v>
      </c>
      <c r="Q97" s="133">
        <v>0</v>
      </c>
      <c r="R97" s="133">
        <v>311.87354999999997</v>
      </c>
      <c r="S97" s="133">
        <v>485.95034999999996</v>
      </c>
      <c r="T97" s="133">
        <v>1394.03117</v>
      </c>
      <c r="U97" s="135">
        <v>7355.594970000001</v>
      </c>
      <c r="V97" s="101"/>
    </row>
    <row r="98" spans="1:22" s="17" customFormat="1" ht="12" customHeight="1">
      <c r="A98" s="60" t="s">
        <v>170</v>
      </c>
      <c r="B98" s="133">
        <v>1972.52718</v>
      </c>
      <c r="C98" s="133">
        <v>2869.71775</v>
      </c>
      <c r="D98" s="133">
        <v>12.676350000000001</v>
      </c>
      <c r="E98" s="133">
        <v>37.80655</v>
      </c>
      <c r="F98" s="133">
        <v>7168</v>
      </c>
      <c r="G98" s="133">
        <v>60</v>
      </c>
      <c r="H98" s="133">
        <v>1457</v>
      </c>
      <c r="I98" s="133">
        <v>283.155</v>
      </c>
      <c r="J98" s="133">
        <v>0</v>
      </c>
      <c r="K98" s="133">
        <v>0</v>
      </c>
      <c r="L98" s="134">
        <v>13860.88283</v>
      </c>
      <c r="M98" s="133">
        <v>501.23999</v>
      </c>
      <c r="N98" s="133">
        <v>0</v>
      </c>
      <c r="O98" s="133">
        <v>5840</v>
      </c>
      <c r="P98" s="133">
        <v>0</v>
      </c>
      <c r="Q98" s="133">
        <v>978.72803</v>
      </c>
      <c r="R98" s="133">
        <v>285.88283</v>
      </c>
      <c r="S98" s="133">
        <v>567.6945999999999</v>
      </c>
      <c r="T98" s="133">
        <v>5687.33738</v>
      </c>
      <c r="U98" s="135">
        <v>13860.88283</v>
      </c>
      <c r="V98" s="101"/>
    </row>
    <row r="99" spans="1:22" s="17" customFormat="1" ht="12" customHeight="1">
      <c r="A99" s="60" t="s">
        <v>287</v>
      </c>
      <c r="B99" s="133">
        <v>2333.62889</v>
      </c>
      <c r="C99" s="133">
        <v>4028.6036099999997</v>
      </c>
      <c r="D99" s="133">
        <v>39.09915</v>
      </c>
      <c r="E99" s="133">
        <v>694.20027</v>
      </c>
      <c r="F99" s="133">
        <v>4702.56357</v>
      </c>
      <c r="G99" s="133">
        <v>0</v>
      </c>
      <c r="H99" s="133">
        <v>82.445</v>
      </c>
      <c r="I99" s="133">
        <v>35.31225</v>
      </c>
      <c r="J99" s="133">
        <v>0</v>
      </c>
      <c r="K99" s="133">
        <v>0</v>
      </c>
      <c r="L99" s="134">
        <v>11915.85274</v>
      </c>
      <c r="M99" s="133">
        <v>200.15103</v>
      </c>
      <c r="N99" s="133">
        <v>0</v>
      </c>
      <c r="O99" s="133">
        <v>6550</v>
      </c>
      <c r="P99" s="133">
        <v>1933.16903</v>
      </c>
      <c r="Q99" s="133">
        <v>0</v>
      </c>
      <c r="R99" s="133">
        <v>516.91198</v>
      </c>
      <c r="S99" s="133">
        <v>411.95640000000003</v>
      </c>
      <c r="T99" s="133">
        <v>2303.6643</v>
      </c>
      <c r="U99" s="135">
        <v>11915.852740000002</v>
      </c>
      <c r="V99" s="101"/>
    </row>
    <row r="100" spans="1:21" s="17" customFormat="1" ht="25.5">
      <c r="A100" s="131" t="s">
        <v>311</v>
      </c>
      <c r="B100" s="132">
        <f>SUM(B3:B99)</f>
        <v>375736.86454000016</v>
      </c>
      <c r="C100" s="132">
        <f aca="true" t="shared" si="0" ref="C100:U100">SUM(C3:C99)</f>
        <v>680977.1921299999</v>
      </c>
      <c r="D100" s="132">
        <f t="shared" si="0"/>
        <v>288012.25726000004</v>
      </c>
      <c r="E100" s="132">
        <f t="shared" si="0"/>
        <v>33269.74957999999</v>
      </c>
      <c r="F100" s="132">
        <f t="shared" si="0"/>
        <v>1211696.5978899999</v>
      </c>
      <c r="G100" s="132">
        <f t="shared" si="0"/>
        <v>432193.69706</v>
      </c>
      <c r="H100" s="132">
        <f t="shared" si="0"/>
        <v>177136.13328000007</v>
      </c>
      <c r="I100" s="132">
        <f t="shared" si="0"/>
        <v>20368.92577000001</v>
      </c>
      <c r="J100" s="132">
        <f t="shared" si="0"/>
        <v>0</v>
      </c>
      <c r="K100" s="132">
        <f t="shared" si="0"/>
        <v>1202.14839</v>
      </c>
      <c r="L100" s="132">
        <f t="shared" si="0"/>
        <v>3220593.5659000017</v>
      </c>
      <c r="M100" s="132">
        <f t="shared" si="0"/>
        <v>164426.26298000012</v>
      </c>
      <c r="N100" s="132">
        <f t="shared" si="0"/>
        <v>80668.84624999999</v>
      </c>
      <c r="O100" s="132">
        <f t="shared" si="0"/>
        <v>2113642.52511</v>
      </c>
      <c r="P100" s="132">
        <f t="shared" si="0"/>
        <v>94653.37647000002</v>
      </c>
      <c r="Q100" s="132">
        <f t="shared" si="0"/>
        <v>85668.44881999999</v>
      </c>
      <c r="R100" s="132">
        <f t="shared" si="0"/>
        <v>46812.52062</v>
      </c>
      <c r="S100" s="132">
        <f t="shared" si="0"/>
        <v>76183.96093999998</v>
      </c>
      <c r="T100" s="132">
        <f t="shared" si="0"/>
        <v>558537.6247100001</v>
      </c>
      <c r="U100" s="132">
        <f t="shared" si="0"/>
        <v>3220593.565900002</v>
      </c>
    </row>
    <row r="101" spans="1:21" s="17" customFormat="1" ht="15" customHeight="1">
      <c r="A101" s="102" t="s">
        <v>348</v>
      </c>
      <c r="B101" s="137" t="s">
        <v>304</v>
      </c>
      <c r="C101" s="137" t="s">
        <v>304</v>
      </c>
      <c r="D101" s="137" t="s">
        <v>304</v>
      </c>
      <c r="E101" s="137" t="s">
        <v>304</v>
      </c>
      <c r="F101" s="137" t="s">
        <v>304</v>
      </c>
      <c r="G101" s="137" t="s">
        <v>304</v>
      </c>
      <c r="H101" s="137" t="s">
        <v>304</v>
      </c>
      <c r="I101" s="137" t="s">
        <v>304</v>
      </c>
      <c r="J101" s="137" t="s">
        <v>304</v>
      </c>
      <c r="K101" s="137">
        <v>0</v>
      </c>
      <c r="L101" s="143">
        <v>31059.49022</v>
      </c>
      <c r="M101" s="137" t="s">
        <v>304</v>
      </c>
      <c r="N101" s="137" t="s">
        <v>304</v>
      </c>
      <c r="O101" s="137" t="s">
        <v>304</v>
      </c>
      <c r="P101" s="137" t="s">
        <v>304</v>
      </c>
      <c r="Q101" s="137" t="s">
        <v>304</v>
      </c>
      <c r="R101" s="137" t="s">
        <v>304</v>
      </c>
      <c r="S101" s="183">
        <v>255.8675</v>
      </c>
      <c r="T101" s="183">
        <v>7880.43813</v>
      </c>
      <c r="U101" s="184">
        <v>31059.49022</v>
      </c>
    </row>
    <row r="102" spans="1:21" s="17" customFormat="1" ht="12" customHeight="1">
      <c r="A102" s="102" t="s">
        <v>370</v>
      </c>
      <c r="B102" s="137" t="s">
        <v>304</v>
      </c>
      <c r="C102" s="137" t="s">
        <v>304</v>
      </c>
      <c r="D102" s="137" t="s">
        <v>304</v>
      </c>
      <c r="E102" s="137" t="s">
        <v>304</v>
      </c>
      <c r="F102" s="137" t="s">
        <v>304</v>
      </c>
      <c r="G102" s="137" t="s">
        <v>304</v>
      </c>
      <c r="H102" s="137" t="s">
        <v>304</v>
      </c>
      <c r="I102" s="137" t="s">
        <v>304</v>
      </c>
      <c r="J102" s="137" t="s">
        <v>304</v>
      </c>
      <c r="K102" s="137">
        <v>0</v>
      </c>
      <c r="L102" s="143">
        <v>32347.054600000003</v>
      </c>
      <c r="M102" s="137" t="s">
        <v>304</v>
      </c>
      <c r="N102" s="137" t="s">
        <v>304</v>
      </c>
      <c r="O102" s="137" t="s">
        <v>304</v>
      </c>
      <c r="P102" s="137" t="s">
        <v>304</v>
      </c>
      <c r="Q102" s="137" t="s">
        <v>304</v>
      </c>
      <c r="R102" s="137" t="s">
        <v>304</v>
      </c>
      <c r="S102" s="183">
        <v>563.0663000000001</v>
      </c>
      <c r="T102" s="183">
        <v>12244.876119999999</v>
      </c>
      <c r="U102" s="184">
        <v>32347.054600000003</v>
      </c>
    </row>
    <row r="103" spans="1:21" s="17" customFormat="1" ht="12" customHeight="1">
      <c r="A103" s="102" t="s">
        <v>315</v>
      </c>
      <c r="B103" s="137" t="s">
        <v>304</v>
      </c>
      <c r="C103" s="137" t="s">
        <v>304</v>
      </c>
      <c r="D103" s="137" t="s">
        <v>304</v>
      </c>
      <c r="E103" s="137" t="s">
        <v>304</v>
      </c>
      <c r="F103" s="137" t="s">
        <v>304</v>
      </c>
      <c r="G103" s="137" t="s">
        <v>304</v>
      </c>
      <c r="H103" s="137" t="s">
        <v>304</v>
      </c>
      <c r="I103" s="137" t="s">
        <v>304</v>
      </c>
      <c r="J103" s="137" t="s">
        <v>304</v>
      </c>
      <c r="K103" s="137">
        <v>0</v>
      </c>
      <c r="L103" s="143">
        <v>503385.86185000004</v>
      </c>
      <c r="M103" s="137" t="s">
        <v>304</v>
      </c>
      <c r="N103" s="137" t="s">
        <v>304</v>
      </c>
      <c r="O103" s="137" t="s">
        <v>304</v>
      </c>
      <c r="P103" s="137" t="s">
        <v>304</v>
      </c>
      <c r="Q103" s="137" t="s">
        <v>304</v>
      </c>
      <c r="R103" s="137" t="s">
        <v>304</v>
      </c>
      <c r="S103" s="183">
        <v>13986.93756</v>
      </c>
      <c r="T103" s="183">
        <v>47399.64424</v>
      </c>
      <c r="U103" s="184">
        <v>503385.86185000004</v>
      </c>
    </row>
    <row r="104" spans="1:21" s="17" customFormat="1" ht="12" customHeight="1">
      <c r="A104" s="102" t="s">
        <v>350</v>
      </c>
      <c r="B104" s="137" t="s">
        <v>304</v>
      </c>
      <c r="C104" s="137" t="s">
        <v>304</v>
      </c>
      <c r="D104" s="137" t="s">
        <v>304</v>
      </c>
      <c r="E104" s="137" t="s">
        <v>304</v>
      </c>
      <c r="F104" s="137" t="s">
        <v>304</v>
      </c>
      <c r="G104" s="137" t="s">
        <v>304</v>
      </c>
      <c r="H104" s="137" t="s">
        <v>304</v>
      </c>
      <c r="I104" s="137" t="s">
        <v>304</v>
      </c>
      <c r="J104" s="137" t="s">
        <v>304</v>
      </c>
      <c r="K104" s="137">
        <v>0</v>
      </c>
      <c r="L104" s="143">
        <v>39925.84775</v>
      </c>
      <c r="M104" s="137" t="s">
        <v>304</v>
      </c>
      <c r="N104" s="137" t="s">
        <v>304</v>
      </c>
      <c r="O104" s="137" t="s">
        <v>304</v>
      </c>
      <c r="P104" s="137" t="s">
        <v>304</v>
      </c>
      <c r="Q104" s="137" t="s">
        <v>304</v>
      </c>
      <c r="R104" s="137" t="s">
        <v>304</v>
      </c>
      <c r="S104" s="183">
        <v>857.70465</v>
      </c>
      <c r="T104" s="183">
        <v>30397.256350000003</v>
      </c>
      <c r="U104" s="184">
        <v>39925.84775</v>
      </c>
    </row>
    <row r="105" spans="1:21" s="17" customFormat="1" ht="12" customHeight="1">
      <c r="A105" s="159" t="s">
        <v>371</v>
      </c>
      <c r="B105" s="137" t="s">
        <v>304</v>
      </c>
      <c r="C105" s="137" t="s">
        <v>304</v>
      </c>
      <c r="D105" s="137" t="s">
        <v>304</v>
      </c>
      <c r="E105" s="137" t="s">
        <v>304</v>
      </c>
      <c r="F105" s="137" t="s">
        <v>304</v>
      </c>
      <c r="G105" s="137" t="s">
        <v>304</v>
      </c>
      <c r="H105" s="137" t="s">
        <v>304</v>
      </c>
      <c r="I105" s="137" t="s">
        <v>304</v>
      </c>
      <c r="J105" s="137" t="s">
        <v>304</v>
      </c>
      <c r="K105" s="137">
        <v>0</v>
      </c>
      <c r="L105" s="143">
        <v>31274.46154</v>
      </c>
      <c r="M105" s="137" t="s">
        <v>304</v>
      </c>
      <c r="N105" s="137" t="s">
        <v>304</v>
      </c>
      <c r="O105" s="137" t="s">
        <v>304</v>
      </c>
      <c r="P105" s="137" t="s">
        <v>304</v>
      </c>
      <c r="Q105" s="137" t="s">
        <v>304</v>
      </c>
      <c r="R105" s="137" t="s">
        <v>304</v>
      </c>
      <c r="S105" s="183">
        <v>525.65595</v>
      </c>
      <c r="T105" s="183">
        <v>6912.01088</v>
      </c>
      <c r="U105" s="184">
        <v>31274.46154</v>
      </c>
    </row>
    <row r="106" spans="1:21" s="17" customFormat="1" ht="12" customHeight="1">
      <c r="A106" s="102" t="s">
        <v>351</v>
      </c>
      <c r="B106" s="137" t="s">
        <v>304</v>
      </c>
      <c r="C106" s="137" t="s">
        <v>304</v>
      </c>
      <c r="D106" s="137" t="s">
        <v>304</v>
      </c>
      <c r="E106" s="137" t="s">
        <v>304</v>
      </c>
      <c r="F106" s="137" t="s">
        <v>304</v>
      </c>
      <c r="G106" s="137" t="s">
        <v>304</v>
      </c>
      <c r="H106" s="137" t="s">
        <v>304</v>
      </c>
      <c r="I106" s="137" t="s">
        <v>304</v>
      </c>
      <c r="J106" s="137" t="s">
        <v>304</v>
      </c>
      <c r="K106" s="137">
        <v>0</v>
      </c>
      <c r="L106" s="143">
        <v>79860.41251000001</v>
      </c>
      <c r="M106" s="137" t="s">
        <v>304</v>
      </c>
      <c r="N106" s="137" t="s">
        <v>304</v>
      </c>
      <c r="O106" s="137" t="s">
        <v>304</v>
      </c>
      <c r="P106" s="137" t="s">
        <v>304</v>
      </c>
      <c r="Q106" s="137" t="s">
        <v>304</v>
      </c>
      <c r="R106" s="137" t="s">
        <v>304</v>
      </c>
      <c r="S106" s="183">
        <v>754.43895</v>
      </c>
      <c r="T106" s="183">
        <v>11389.65583</v>
      </c>
      <c r="U106" s="184">
        <v>79860.41251000001</v>
      </c>
    </row>
    <row r="107" spans="1:21" s="17" customFormat="1" ht="12" customHeight="1">
      <c r="A107" s="102" t="s">
        <v>352</v>
      </c>
      <c r="B107" s="137" t="s">
        <v>304</v>
      </c>
      <c r="C107" s="137" t="s">
        <v>304</v>
      </c>
      <c r="D107" s="137" t="s">
        <v>304</v>
      </c>
      <c r="E107" s="137" t="s">
        <v>304</v>
      </c>
      <c r="F107" s="137" t="s">
        <v>304</v>
      </c>
      <c r="G107" s="137" t="s">
        <v>304</v>
      </c>
      <c r="H107" s="137" t="s">
        <v>304</v>
      </c>
      <c r="I107" s="137" t="s">
        <v>304</v>
      </c>
      <c r="J107" s="137" t="s">
        <v>304</v>
      </c>
      <c r="K107" s="137">
        <v>0</v>
      </c>
      <c r="L107" s="143">
        <v>224381.56524</v>
      </c>
      <c r="M107" s="137" t="s">
        <v>304</v>
      </c>
      <c r="N107" s="137" t="s">
        <v>304</v>
      </c>
      <c r="O107" s="137" t="s">
        <v>304</v>
      </c>
      <c r="P107" s="137" t="s">
        <v>304</v>
      </c>
      <c r="Q107" s="137" t="s">
        <v>304</v>
      </c>
      <c r="R107" s="137" t="s">
        <v>304</v>
      </c>
      <c r="S107" s="183">
        <v>3248.51455</v>
      </c>
      <c r="T107" s="183">
        <v>33639.082270000006</v>
      </c>
      <c r="U107" s="184">
        <v>224381.56524</v>
      </c>
    </row>
    <row r="108" spans="1:21" s="17" customFormat="1" ht="12" customHeight="1">
      <c r="A108" s="102" t="s">
        <v>353</v>
      </c>
      <c r="B108" s="137" t="s">
        <v>304</v>
      </c>
      <c r="C108" s="137" t="s">
        <v>304</v>
      </c>
      <c r="D108" s="137" t="s">
        <v>304</v>
      </c>
      <c r="E108" s="137" t="s">
        <v>304</v>
      </c>
      <c r="F108" s="137" t="s">
        <v>304</v>
      </c>
      <c r="G108" s="137" t="s">
        <v>304</v>
      </c>
      <c r="H108" s="137" t="s">
        <v>304</v>
      </c>
      <c r="I108" s="137" t="s">
        <v>304</v>
      </c>
      <c r="J108" s="137" t="s">
        <v>304</v>
      </c>
      <c r="K108" s="137">
        <v>0</v>
      </c>
      <c r="L108" s="143">
        <v>18585.01547</v>
      </c>
      <c r="M108" s="137" t="s">
        <v>304</v>
      </c>
      <c r="N108" s="137" t="s">
        <v>304</v>
      </c>
      <c r="O108" s="137" t="s">
        <v>304</v>
      </c>
      <c r="P108" s="137" t="s">
        <v>304</v>
      </c>
      <c r="Q108" s="137" t="s">
        <v>304</v>
      </c>
      <c r="R108" s="137" t="s">
        <v>304</v>
      </c>
      <c r="S108" s="183">
        <v>767.80251</v>
      </c>
      <c r="T108" s="183">
        <v>6445.35743</v>
      </c>
      <c r="U108" s="184">
        <v>18585.01547</v>
      </c>
    </row>
    <row r="109" spans="1:21" s="17" customFormat="1" ht="12" customHeight="1">
      <c r="A109" s="102" t="s">
        <v>354</v>
      </c>
      <c r="B109" s="137" t="s">
        <v>304</v>
      </c>
      <c r="C109" s="137" t="s">
        <v>304</v>
      </c>
      <c r="D109" s="137" t="s">
        <v>304</v>
      </c>
      <c r="E109" s="137" t="s">
        <v>304</v>
      </c>
      <c r="F109" s="137" t="s">
        <v>304</v>
      </c>
      <c r="G109" s="137" t="s">
        <v>304</v>
      </c>
      <c r="H109" s="137" t="s">
        <v>304</v>
      </c>
      <c r="I109" s="137" t="s">
        <v>304</v>
      </c>
      <c r="J109" s="137" t="s">
        <v>304</v>
      </c>
      <c r="K109" s="137">
        <v>0</v>
      </c>
      <c r="L109" s="143">
        <v>11008.39581</v>
      </c>
      <c r="M109" s="137" t="s">
        <v>304</v>
      </c>
      <c r="N109" s="137" t="s">
        <v>304</v>
      </c>
      <c r="O109" s="137" t="s">
        <v>304</v>
      </c>
      <c r="P109" s="137" t="s">
        <v>304</v>
      </c>
      <c r="Q109" s="137" t="s">
        <v>304</v>
      </c>
      <c r="R109" s="137" t="s">
        <v>304</v>
      </c>
      <c r="S109" s="183">
        <v>4</v>
      </c>
      <c r="T109" s="183">
        <v>3544.7595499999998</v>
      </c>
      <c r="U109" s="184">
        <v>11008.39581</v>
      </c>
    </row>
    <row r="110" spans="1:21" s="17" customFormat="1" ht="12" customHeight="1">
      <c r="A110" s="102" t="s">
        <v>355</v>
      </c>
      <c r="B110" s="137" t="s">
        <v>304</v>
      </c>
      <c r="C110" s="137" t="s">
        <v>304</v>
      </c>
      <c r="D110" s="137" t="s">
        <v>304</v>
      </c>
      <c r="E110" s="137" t="s">
        <v>304</v>
      </c>
      <c r="F110" s="137" t="s">
        <v>304</v>
      </c>
      <c r="G110" s="137" t="s">
        <v>304</v>
      </c>
      <c r="H110" s="137" t="s">
        <v>304</v>
      </c>
      <c r="I110" s="137" t="s">
        <v>304</v>
      </c>
      <c r="J110" s="137" t="s">
        <v>304</v>
      </c>
      <c r="K110" s="137">
        <v>0</v>
      </c>
      <c r="L110" s="143">
        <v>16569.86341</v>
      </c>
      <c r="M110" s="137" t="s">
        <v>304</v>
      </c>
      <c r="N110" s="137" t="s">
        <v>304</v>
      </c>
      <c r="O110" s="137" t="s">
        <v>304</v>
      </c>
      <c r="P110" s="137" t="s">
        <v>304</v>
      </c>
      <c r="Q110" s="137" t="s">
        <v>304</v>
      </c>
      <c r="R110" s="137" t="s">
        <v>304</v>
      </c>
      <c r="S110" s="183">
        <v>209.47638</v>
      </c>
      <c r="T110" s="183">
        <v>3214.55585</v>
      </c>
      <c r="U110" s="184">
        <v>16569.86341</v>
      </c>
    </row>
    <row r="111" spans="1:21" s="17" customFormat="1" ht="12" customHeight="1">
      <c r="A111" s="102" t="s">
        <v>308</v>
      </c>
      <c r="B111" s="137" t="s">
        <v>304</v>
      </c>
      <c r="C111" s="137" t="s">
        <v>304</v>
      </c>
      <c r="D111" s="137" t="s">
        <v>304</v>
      </c>
      <c r="E111" s="137" t="s">
        <v>304</v>
      </c>
      <c r="F111" s="137" t="s">
        <v>304</v>
      </c>
      <c r="G111" s="137" t="s">
        <v>304</v>
      </c>
      <c r="H111" s="137" t="s">
        <v>304</v>
      </c>
      <c r="I111" s="137" t="s">
        <v>304</v>
      </c>
      <c r="J111" s="137" t="s">
        <v>304</v>
      </c>
      <c r="K111" s="137">
        <v>0</v>
      </c>
      <c r="L111" s="143">
        <v>35011.83893</v>
      </c>
      <c r="M111" s="137" t="s">
        <v>304</v>
      </c>
      <c r="N111" s="137" t="s">
        <v>304</v>
      </c>
      <c r="O111" s="137" t="s">
        <v>304</v>
      </c>
      <c r="P111" s="137" t="s">
        <v>304</v>
      </c>
      <c r="Q111" s="137" t="s">
        <v>304</v>
      </c>
      <c r="R111" s="137" t="s">
        <v>304</v>
      </c>
      <c r="S111" s="183">
        <v>1176.5218799999998</v>
      </c>
      <c r="T111" s="183">
        <v>4839.58502</v>
      </c>
      <c r="U111" s="184">
        <v>35011.83893</v>
      </c>
    </row>
    <row r="112" spans="1:21" s="17" customFormat="1" ht="12" customHeight="1">
      <c r="A112" s="102" t="s">
        <v>356</v>
      </c>
      <c r="B112" s="137" t="s">
        <v>304</v>
      </c>
      <c r="C112" s="137" t="s">
        <v>304</v>
      </c>
      <c r="D112" s="137" t="s">
        <v>304</v>
      </c>
      <c r="E112" s="137" t="s">
        <v>304</v>
      </c>
      <c r="F112" s="137" t="s">
        <v>304</v>
      </c>
      <c r="G112" s="137" t="s">
        <v>304</v>
      </c>
      <c r="H112" s="137" t="s">
        <v>304</v>
      </c>
      <c r="I112" s="137" t="s">
        <v>304</v>
      </c>
      <c r="J112" s="137" t="s">
        <v>304</v>
      </c>
      <c r="K112" s="137">
        <v>0</v>
      </c>
      <c r="L112" s="143">
        <v>17970.10327</v>
      </c>
      <c r="M112" s="137" t="s">
        <v>304</v>
      </c>
      <c r="N112" s="137" t="s">
        <v>304</v>
      </c>
      <c r="O112" s="137" t="s">
        <v>304</v>
      </c>
      <c r="P112" s="137" t="s">
        <v>304</v>
      </c>
      <c r="Q112" s="137" t="s">
        <v>304</v>
      </c>
      <c r="R112" s="137" t="s">
        <v>304</v>
      </c>
      <c r="S112" s="183">
        <v>1056.0622700000001</v>
      </c>
      <c r="T112" s="183">
        <v>4792.55833</v>
      </c>
      <c r="U112" s="184">
        <v>17970.10327</v>
      </c>
    </row>
    <row r="113" spans="1:21" s="17" customFormat="1" ht="12" customHeight="1">
      <c r="A113" s="159" t="s">
        <v>372</v>
      </c>
      <c r="B113" s="137" t="s">
        <v>304</v>
      </c>
      <c r="C113" s="137" t="s">
        <v>304</v>
      </c>
      <c r="D113" s="137" t="s">
        <v>304</v>
      </c>
      <c r="E113" s="137" t="s">
        <v>304</v>
      </c>
      <c r="F113" s="137" t="s">
        <v>304</v>
      </c>
      <c r="G113" s="137" t="s">
        <v>304</v>
      </c>
      <c r="H113" s="137" t="s">
        <v>304</v>
      </c>
      <c r="I113" s="137" t="s">
        <v>304</v>
      </c>
      <c r="J113" s="137" t="s">
        <v>304</v>
      </c>
      <c r="K113" s="137">
        <v>0</v>
      </c>
      <c r="L113" s="143">
        <v>24945.59387</v>
      </c>
      <c r="M113" s="137" t="s">
        <v>304</v>
      </c>
      <c r="N113" s="137" t="s">
        <v>304</v>
      </c>
      <c r="O113" s="137" t="s">
        <v>304</v>
      </c>
      <c r="P113" s="137" t="s">
        <v>304</v>
      </c>
      <c r="Q113" s="137" t="s">
        <v>304</v>
      </c>
      <c r="R113" s="137" t="s">
        <v>304</v>
      </c>
      <c r="S113" s="183">
        <v>940.66875</v>
      </c>
      <c r="T113" s="183">
        <v>7521.82697</v>
      </c>
      <c r="U113" s="184">
        <v>24945.59387</v>
      </c>
    </row>
    <row r="114" spans="1:21" s="17" customFormat="1" ht="12" customHeight="1">
      <c r="A114" s="102" t="s">
        <v>349</v>
      </c>
      <c r="B114" s="137" t="s">
        <v>304</v>
      </c>
      <c r="C114" s="137" t="s">
        <v>304</v>
      </c>
      <c r="D114" s="137" t="s">
        <v>304</v>
      </c>
      <c r="E114" s="137" t="s">
        <v>304</v>
      </c>
      <c r="F114" s="137" t="s">
        <v>304</v>
      </c>
      <c r="G114" s="137" t="s">
        <v>304</v>
      </c>
      <c r="H114" s="137" t="s">
        <v>304</v>
      </c>
      <c r="I114" s="137" t="s">
        <v>304</v>
      </c>
      <c r="J114" s="137" t="s">
        <v>304</v>
      </c>
      <c r="K114" s="137">
        <v>0</v>
      </c>
      <c r="L114" s="143">
        <v>23843.41462</v>
      </c>
      <c r="M114" s="137" t="s">
        <v>304</v>
      </c>
      <c r="N114" s="137" t="s">
        <v>304</v>
      </c>
      <c r="O114" s="137" t="s">
        <v>304</v>
      </c>
      <c r="P114" s="137" t="s">
        <v>304</v>
      </c>
      <c r="Q114" s="137" t="s">
        <v>304</v>
      </c>
      <c r="R114" s="137" t="s">
        <v>304</v>
      </c>
      <c r="S114" s="183">
        <v>672.7818100000001</v>
      </c>
      <c r="T114" s="183">
        <v>1730.4078</v>
      </c>
      <c r="U114" s="184">
        <v>23843.414619999996</v>
      </c>
    </row>
    <row r="115" spans="1:21" s="17" customFormat="1" ht="25.5">
      <c r="A115" s="131" t="s">
        <v>365</v>
      </c>
      <c r="B115" s="157" t="s">
        <v>305</v>
      </c>
      <c r="C115" s="157" t="s">
        <v>305</v>
      </c>
      <c r="D115" s="157" t="s">
        <v>305</v>
      </c>
      <c r="E115" s="157" t="s">
        <v>305</v>
      </c>
      <c r="F115" s="157" t="s">
        <v>305</v>
      </c>
      <c r="G115" s="157" t="s">
        <v>305</v>
      </c>
      <c r="H115" s="157" t="s">
        <v>305</v>
      </c>
      <c r="I115" s="157" t="s">
        <v>305</v>
      </c>
      <c r="J115" s="157" t="s">
        <v>305</v>
      </c>
      <c r="K115" s="132">
        <f>SUM(K101:K114)</f>
        <v>0</v>
      </c>
      <c r="L115" s="132">
        <f>SUM(L101:L114)</f>
        <v>1090168.91909</v>
      </c>
      <c r="M115" s="157" t="s">
        <v>305</v>
      </c>
      <c r="N115" s="157" t="s">
        <v>305</v>
      </c>
      <c r="O115" s="157" t="s">
        <v>305</v>
      </c>
      <c r="P115" s="157" t="s">
        <v>305</v>
      </c>
      <c r="Q115" s="157" t="s">
        <v>305</v>
      </c>
      <c r="R115" s="157" t="s">
        <v>305</v>
      </c>
      <c r="S115" s="132">
        <f>SUM(S101:S114)</f>
        <v>25019.499060000002</v>
      </c>
      <c r="T115" s="132">
        <f>SUM(T101:T114)</f>
        <v>181952.01476999998</v>
      </c>
      <c r="U115" s="132">
        <v>1090168.91909</v>
      </c>
    </row>
    <row r="116" spans="1:21" s="73" customFormat="1" ht="20.25" customHeight="1">
      <c r="A116" s="9" t="s">
        <v>10</v>
      </c>
      <c r="B116" s="158" t="s">
        <v>305</v>
      </c>
      <c r="C116" s="158" t="s">
        <v>305</v>
      </c>
      <c r="D116" s="158" t="s">
        <v>305</v>
      </c>
      <c r="E116" s="158" t="s">
        <v>305</v>
      </c>
      <c r="F116" s="158" t="s">
        <v>305</v>
      </c>
      <c r="G116" s="158" t="s">
        <v>305</v>
      </c>
      <c r="H116" s="158" t="s">
        <v>305</v>
      </c>
      <c r="I116" s="158" t="s">
        <v>305</v>
      </c>
      <c r="J116" s="158" t="s">
        <v>305</v>
      </c>
      <c r="K116" s="158">
        <f>K100+K115</f>
        <v>1202.14839</v>
      </c>
      <c r="L116" s="158">
        <f>L100+L115</f>
        <v>4310762.484990002</v>
      </c>
      <c r="M116" s="158" t="s">
        <v>305</v>
      </c>
      <c r="N116" s="158" t="s">
        <v>305</v>
      </c>
      <c r="O116" s="158" t="s">
        <v>305</v>
      </c>
      <c r="P116" s="158" t="s">
        <v>305</v>
      </c>
      <c r="Q116" s="158" t="s">
        <v>305</v>
      </c>
      <c r="R116" s="158" t="s">
        <v>305</v>
      </c>
      <c r="S116" s="158">
        <f>S100+S115</f>
        <v>101203.45999999998</v>
      </c>
      <c r="T116" s="158">
        <f>T100+T115</f>
        <v>740489.6394800001</v>
      </c>
      <c r="U116" s="158">
        <f>U100+U115</f>
        <v>4310762.484990003</v>
      </c>
    </row>
    <row r="117" spans="1:21" ht="16.5" customHeight="1">
      <c r="A117" s="93" t="s">
        <v>171</v>
      </c>
      <c r="B117" s="30"/>
      <c r="C117" s="30"/>
      <c r="D117" s="30"/>
      <c r="E117" s="30"/>
      <c r="F117" s="30"/>
      <c r="G117" s="30"/>
      <c r="H117" s="30"/>
      <c r="I117" s="43"/>
      <c r="J117" s="43"/>
      <c r="K117" s="30"/>
      <c r="L117" s="138"/>
      <c r="M117" s="71"/>
      <c r="U117" s="69"/>
    </row>
    <row r="118" spans="1:15" s="91" customFormat="1" ht="9.75" customHeight="1">
      <c r="A118" s="35" t="s">
        <v>312</v>
      </c>
      <c r="B118" s="124"/>
      <c r="C118" s="124"/>
      <c r="D118" s="124"/>
      <c r="E118" s="124"/>
      <c r="F118" s="125"/>
      <c r="G118" s="125"/>
      <c r="H118" s="125"/>
      <c r="I118" s="125"/>
      <c r="J118" s="124"/>
      <c r="K118" s="124"/>
      <c r="L118" s="136"/>
      <c r="M118" s="124"/>
      <c r="N118" s="124"/>
      <c r="O118" s="126"/>
    </row>
    <row r="119" spans="1:21" s="35" customFormat="1" ht="9.75" customHeight="1">
      <c r="A119" s="35" t="s">
        <v>357</v>
      </c>
      <c r="K119" s="111"/>
      <c r="S119" s="111"/>
      <c r="T119" s="111"/>
      <c r="U119" s="111"/>
    </row>
    <row r="120" spans="1:11" s="35" customFormat="1" ht="9.75" customHeight="1">
      <c r="A120" s="35" t="s">
        <v>314</v>
      </c>
      <c r="K120" s="111"/>
    </row>
    <row r="121" spans="1:21" ht="9.75" customHeight="1">
      <c r="A121" s="35" t="s">
        <v>306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U121" s="21"/>
    </row>
    <row r="122" spans="2:21" ht="13.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71"/>
      <c r="M122" s="30"/>
      <c r="N122" s="30"/>
      <c r="O122" s="30"/>
      <c r="P122" s="30"/>
      <c r="Q122" s="30"/>
      <c r="R122" s="30"/>
      <c r="S122" s="30"/>
      <c r="T122" s="30"/>
      <c r="U122" s="74"/>
    </row>
    <row r="123" spans="2:21" ht="13.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71"/>
      <c r="M123" s="30"/>
      <c r="N123" s="30"/>
      <c r="O123" s="30"/>
      <c r="P123" s="30"/>
      <c r="Q123" s="30"/>
      <c r="R123" s="30"/>
      <c r="S123" s="30"/>
      <c r="T123" s="30"/>
      <c r="U123" s="74"/>
    </row>
    <row r="124" spans="2:21" ht="13.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71"/>
      <c r="M124" s="30"/>
      <c r="N124" s="30"/>
      <c r="O124" s="30"/>
      <c r="P124" s="30"/>
      <c r="Q124" s="30"/>
      <c r="R124" s="30"/>
      <c r="S124" s="30"/>
      <c r="T124" s="30"/>
      <c r="U124" s="74"/>
    </row>
    <row r="125" spans="2:21" ht="13.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71"/>
      <c r="M125" s="30"/>
      <c r="N125" s="30"/>
      <c r="O125" s="30"/>
      <c r="P125" s="30"/>
      <c r="Q125" s="30"/>
      <c r="R125" s="30"/>
      <c r="S125" s="30"/>
      <c r="T125" s="30"/>
      <c r="U125" s="74"/>
    </row>
    <row r="126" spans="2:21" ht="13.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71"/>
      <c r="M126" s="30"/>
      <c r="N126" s="30"/>
      <c r="O126" s="30"/>
      <c r="P126" s="30"/>
      <c r="Q126" s="30"/>
      <c r="R126" s="30"/>
      <c r="S126" s="30"/>
      <c r="T126" s="30"/>
      <c r="U126" s="74"/>
    </row>
    <row r="127" spans="2:21" ht="13.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71"/>
      <c r="M127" s="30"/>
      <c r="N127" s="30"/>
      <c r="O127" s="30"/>
      <c r="P127" s="30"/>
      <c r="Q127" s="30"/>
      <c r="R127" s="30"/>
      <c r="S127" s="30"/>
      <c r="T127" s="30"/>
      <c r="U127" s="74"/>
    </row>
    <row r="128" spans="2:21" ht="13.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71"/>
      <c r="M128" s="30"/>
      <c r="N128" s="30"/>
      <c r="O128" s="30"/>
      <c r="P128" s="30"/>
      <c r="Q128" s="30"/>
      <c r="R128" s="30"/>
      <c r="S128" s="30"/>
      <c r="T128" s="30"/>
      <c r="U128" s="74"/>
    </row>
    <row r="129" spans="2:21" ht="13.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71"/>
      <c r="M129" s="30"/>
      <c r="N129" s="30"/>
      <c r="O129" s="30"/>
      <c r="P129" s="30"/>
      <c r="Q129" s="30"/>
      <c r="R129" s="30"/>
      <c r="S129" s="30"/>
      <c r="T129" s="30"/>
      <c r="U129" s="74"/>
    </row>
    <row r="130" spans="2:21" ht="13.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71"/>
      <c r="M130" s="30"/>
      <c r="N130" s="30"/>
      <c r="O130" s="30"/>
      <c r="P130" s="30"/>
      <c r="Q130" s="30"/>
      <c r="R130" s="30"/>
      <c r="S130" s="30"/>
      <c r="T130" s="30"/>
      <c r="U130" s="74"/>
    </row>
    <row r="131" spans="2:21" ht="13.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71"/>
      <c r="M131" s="30"/>
      <c r="N131" s="30"/>
      <c r="O131" s="30"/>
      <c r="P131" s="30"/>
      <c r="Q131" s="30"/>
      <c r="R131" s="30"/>
      <c r="S131" s="30"/>
      <c r="T131" s="30"/>
      <c r="U131" s="74"/>
    </row>
    <row r="132" spans="2:21" ht="13.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71"/>
      <c r="M132" s="30"/>
      <c r="N132" s="30"/>
      <c r="O132" s="30"/>
      <c r="P132" s="30"/>
      <c r="Q132" s="30"/>
      <c r="R132" s="30"/>
      <c r="S132" s="30"/>
      <c r="T132" s="30"/>
      <c r="U132" s="74"/>
    </row>
    <row r="133" spans="2:21" ht="13.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71"/>
      <c r="M133" s="30"/>
      <c r="N133" s="30"/>
      <c r="O133" s="30"/>
      <c r="P133" s="30"/>
      <c r="Q133" s="30"/>
      <c r="R133" s="30"/>
      <c r="S133" s="30"/>
      <c r="T133" s="30"/>
      <c r="U133" s="74"/>
    </row>
    <row r="134" spans="2:21" ht="13.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71"/>
      <c r="M134" s="30"/>
      <c r="N134" s="30"/>
      <c r="O134" s="30"/>
      <c r="P134" s="30"/>
      <c r="Q134" s="30"/>
      <c r="R134" s="30"/>
      <c r="S134" s="30"/>
      <c r="T134" s="30"/>
      <c r="U134" s="74"/>
    </row>
    <row r="135" spans="2:21" ht="13.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71"/>
      <c r="M135" s="30"/>
      <c r="N135" s="30"/>
      <c r="O135" s="30"/>
      <c r="P135" s="30"/>
      <c r="Q135" s="30"/>
      <c r="R135" s="30"/>
      <c r="S135" s="30"/>
      <c r="T135" s="30"/>
      <c r="U135" s="74"/>
    </row>
    <row r="136" spans="2:21" ht="13.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71"/>
      <c r="M136" s="30"/>
      <c r="N136" s="30"/>
      <c r="O136" s="30"/>
      <c r="P136" s="30"/>
      <c r="Q136" s="30"/>
      <c r="R136" s="30"/>
      <c r="S136" s="30"/>
      <c r="T136" s="30"/>
      <c r="U136" s="74"/>
    </row>
    <row r="137" spans="2:21" ht="13.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71"/>
      <c r="M137" s="30"/>
      <c r="N137" s="30"/>
      <c r="O137" s="30"/>
      <c r="P137" s="30"/>
      <c r="Q137" s="30"/>
      <c r="R137" s="30"/>
      <c r="S137" s="30"/>
      <c r="T137" s="30"/>
      <c r="U137" s="75"/>
    </row>
    <row r="138" spans="2:21" ht="13.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71"/>
      <c r="M138" s="30"/>
      <c r="N138" s="30"/>
      <c r="O138" s="30"/>
      <c r="P138" s="30"/>
      <c r="Q138" s="30"/>
      <c r="R138" s="30"/>
      <c r="S138" s="30"/>
      <c r="T138" s="30"/>
      <c r="U138" s="75"/>
    </row>
    <row r="139" spans="2:21" ht="13.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71"/>
      <c r="M139" s="30"/>
      <c r="N139" s="30"/>
      <c r="O139" s="30"/>
      <c r="P139" s="30"/>
      <c r="Q139" s="30"/>
      <c r="R139" s="30"/>
      <c r="S139" s="30"/>
      <c r="T139" s="30"/>
      <c r="U139" s="75"/>
    </row>
    <row r="140" spans="2:21" ht="13.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71"/>
      <c r="M140" s="30"/>
      <c r="N140" s="30"/>
      <c r="O140" s="30"/>
      <c r="P140" s="30"/>
      <c r="Q140" s="30"/>
      <c r="R140" s="30"/>
      <c r="S140" s="30"/>
      <c r="T140" s="30"/>
      <c r="U140" s="75"/>
    </row>
    <row r="141" spans="2:21" ht="13.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71"/>
      <c r="M141" s="30"/>
      <c r="N141" s="30"/>
      <c r="O141" s="30"/>
      <c r="P141" s="30"/>
      <c r="Q141" s="30"/>
      <c r="R141" s="30"/>
      <c r="S141" s="30"/>
      <c r="T141" s="30"/>
      <c r="U141" s="75"/>
    </row>
    <row r="142" spans="2:21" ht="13.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71"/>
      <c r="M142" s="30"/>
      <c r="N142" s="30"/>
      <c r="O142" s="30"/>
      <c r="P142" s="30"/>
      <c r="Q142" s="30"/>
      <c r="R142" s="30"/>
      <c r="S142" s="30"/>
      <c r="T142" s="30"/>
      <c r="U142" s="75"/>
    </row>
    <row r="143" spans="2:21" ht="13.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71"/>
      <c r="M143" s="30"/>
      <c r="N143" s="30"/>
      <c r="O143" s="30"/>
      <c r="P143" s="30"/>
      <c r="Q143" s="30"/>
      <c r="R143" s="30"/>
      <c r="S143" s="30"/>
      <c r="T143" s="30"/>
      <c r="U143" s="75"/>
    </row>
    <row r="144" spans="2:21" ht="13.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71"/>
      <c r="M144" s="30"/>
      <c r="N144" s="30"/>
      <c r="O144" s="30"/>
      <c r="P144" s="30"/>
      <c r="Q144" s="30"/>
      <c r="R144" s="30"/>
      <c r="S144" s="30"/>
      <c r="T144" s="30"/>
      <c r="U144" s="75"/>
    </row>
    <row r="145" spans="2:21" ht="13.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71"/>
      <c r="M145" s="30"/>
      <c r="N145" s="30"/>
      <c r="O145" s="30"/>
      <c r="P145" s="30"/>
      <c r="Q145" s="30"/>
      <c r="R145" s="30"/>
      <c r="S145" s="30"/>
      <c r="T145" s="30"/>
      <c r="U145" s="75"/>
    </row>
    <row r="146" spans="2:21" ht="13.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71"/>
      <c r="M146" s="30"/>
      <c r="N146" s="30"/>
      <c r="O146" s="30"/>
      <c r="P146" s="30"/>
      <c r="Q146" s="30"/>
      <c r="R146" s="30"/>
      <c r="S146" s="30"/>
      <c r="T146" s="30"/>
      <c r="U146" s="75"/>
    </row>
    <row r="147" spans="2:21" ht="13.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71"/>
      <c r="M147" s="30"/>
      <c r="N147" s="30"/>
      <c r="O147" s="30"/>
      <c r="P147" s="30"/>
      <c r="Q147" s="30"/>
      <c r="R147" s="30"/>
      <c r="S147" s="30"/>
      <c r="T147" s="30"/>
      <c r="U147" s="75"/>
    </row>
    <row r="148" spans="2:21" ht="13.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71"/>
      <c r="M148" s="30"/>
      <c r="N148" s="30"/>
      <c r="O148" s="30"/>
      <c r="P148" s="30"/>
      <c r="Q148" s="30"/>
      <c r="R148" s="30"/>
      <c r="S148" s="30"/>
      <c r="T148" s="30"/>
      <c r="U148" s="75"/>
    </row>
    <row r="149" spans="2:21" ht="13.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71"/>
      <c r="M149" s="30"/>
      <c r="N149" s="30"/>
      <c r="O149" s="30"/>
      <c r="P149" s="30"/>
      <c r="Q149" s="30"/>
      <c r="R149" s="30"/>
      <c r="S149" s="30"/>
      <c r="T149" s="30"/>
      <c r="U149" s="75"/>
    </row>
    <row r="150" spans="2:21" ht="13.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71"/>
      <c r="M150" s="30"/>
      <c r="N150" s="30"/>
      <c r="O150" s="30"/>
      <c r="P150" s="30"/>
      <c r="Q150" s="30"/>
      <c r="R150" s="30"/>
      <c r="S150" s="30"/>
      <c r="T150" s="30"/>
      <c r="U150" s="75"/>
    </row>
    <row r="151" spans="2:21" ht="13.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71"/>
      <c r="M151" s="30"/>
      <c r="N151" s="30"/>
      <c r="O151" s="30"/>
      <c r="P151" s="30"/>
      <c r="Q151" s="30"/>
      <c r="R151" s="30"/>
      <c r="S151" s="30"/>
      <c r="T151" s="30"/>
      <c r="U151" s="75"/>
    </row>
    <row r="152" spans="2:21" ht="13.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71"/>
      <c r="M152" s="30"/>
      <c r="N152" s="30"/>
      <c r="O152" s="30"/>
      <c r="P152" s="30"/>
      <c r="Q152" s="30"/>
      <c r="R152" s="30"/>
      <c r="S152" s="30"/>
      <c r="T152" s="30"/>
      <c r="U152" s="75"/>
    </row>
    <row r="153" spans="2:21" ht="13.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71"/>
      <c r="M153" s="30"/>
      <c r="N153" s="30"/>
      <c r="O153" s="30"/>
      <c r="P153" s="30"/>
      <c r="Q153" s="30"/>
      <c r="R153" s="30"/>
      <c r="S153" s="30"/>
      <c r="T153" s="30"/>
      <c r="U153" s="75"/>
    </row>
    <row r="154" spans="2:21" ht="13.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71"/>
      <c r="M154" s="30"/>
      <c r="N154" s="30"/>
      <c r="O154" s="30"/>
      <c r="P154" s="30"/>
      <c r="Q154" s="30"/>
      <c r="R154" s="30"/>
      <c r="S154" s="30"/>
      <c r="T154" s="30"/>
      <c r="U154" s="75"/>
    </row>
    <row r="155" spans="2:21" ht="13.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71"/>
      <c r="M155" s="30"/>
      <c r="N155" s="30"/>
      <c r="O155" s="30"/>
      <c r="P155" s="30"/>
      <c r="Q155" s="30"/>
      <c r="R155" s="30"/>
      <c r="S155" s="30"/>
      <c r="T155" s="30"/>
      <c r="U155" s="75"/>
    </row>
    <row r="156" spans="2:21" ht="13.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71"/>
      <c r="M156" s="30"/>
      <c r="N156" s="30"/>
      <c r="O156" s="30"/>
      <c r="P156" s="30"/>
      <c r="Q156" s="30"/>
      <c r="R156" s="30"/>
      <c r="S156" s="30"/>
      <c r="T156" s="30"/>
      <c r="U156" s="75"/>
    </row>
    <row r="157" spans="2:21" ht="13.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71"/>
      <c r="M157" s="30"/>
      <c r="N157" s="30"/>
      <c r="O157" s="30"/>
      <c r="P157" s="30"/>
      <c r="Q157" s="30"/>
      <c r="R157" s="30"/>
      <c r="S157" s="30"/>
      <c r="T157" s="30"/>
      <c r="U157" s="75"/>
    </row>
    <row r="158" spans="2:21" ht="13.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71"/>
      <c r="M158" s="30"/>
      <c r="N158" s="30"/>
      <c r="O158" s="30"/>
      <c r="P158" s="30"/>
      <c r="Q158" s="30"/>
      <c r="R158" s="30"/>
      <c r="S158" s="30"/>
      <c r="T158" s="30"/>
      <c r="U158" s="75"/>
    </row>
    <row r="159" spans="2:21" ht="13.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71"/>
      <c r="M159" s="30"/>
      <c r="N159" s="30"/>
      <c r="O159" s="30"/>
      <c r="P159" s="30"/>
      <c r="Q159" s="30"/>
      <c r="R159" s="30"/>
      <c r="S159" s="30"/>
      <c r="T159" s="30"/>
      <c r="U159" s="75"/>
    </row>
    <row r="160" spans="2:21" ht="13.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71"/>
      <c r="M160" s="30"/>
      <c r="N160" s="30"/>
      <c r="O160" s="30"/>
      <c r="P160" s="30"/>
      <c r="Q160" s="30"/>
      <c r="R160" s="30"/>
      <c r="S160" s="30"/>
      <c r="T160" s="30"/>
      <c r="U160" s="75"/>
    </row>
    <row r="161" spans="2:21" ht="13.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71"/>
      <c r="M161" s="30"/>
      <c r="N161" s="30"/>
      <c r="O161" s="30"/>
      <c r="P161" s="30"/>
      <c r="Q161" s="30"/>
      <c r="R161" s="30"/>
      <c r="S161" s="30"/>
      <c r="T161" s="30"/>
      <c r="U161" s="75"/>
    </row>
    <row r="162" spans="2:21" ht="13.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71"/>
      <c r="M162" s="30"/>
      <c r="N162" s="30"/>
      <c r="O162" s="30"/>
      <c r="P162" s="30"/>
      <c r="Q162" s="30"/>
      <c r="R162" s="30"/>
      <c r="S162" s="30"/>
      <c r="T162" s="30"/>
      <c r="U162" s="75"/>
    </row>
    <row r="163" spans="2:21" ht="13.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71"/>
      <c r="M163" s="30"/>
      <c r="N163" s="30"/>
      <c r="O163" s="30"/>
      <c r="P163" s="30"/>
      <c r="Q163" s="30"/>
      <c r="R163" s="30"/>
      <c r="S163" s="30"/>
      <c r="T163" s="30"/>
      <c r="U163" s="75"/>
    </row>
    <row r="164" spans="2:21" ht="13.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71"/>
      <c r="M164" s="30"/>
      <c r="N164" s="30"/>
      <c r="O164" s="30"/>
      <c r="P164" s="30"/>
      <c r="Q164" s="30"/>
      <c r="R164" s="30"/>
      <c r="S164" s="30"/>
      <c r="T164" s="30"/>
      <c r="U164" s="75"/>
    </row>
    <row r="165" spans="2:21" ht="13.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71"/>
      <c r="M165" s="30"/>
      <c r="N165" s="30"/>
      <c r="O165" s="30"/>
      <c r="P165" s="30"/>
      <c r="Q165" s="30"/>
      <c r="R165" s="30"/>
      <c r="S165" s="30"/>
      <c r="T165" s="30"/>
      <c r="U165" s="75"/>
    </row>
    <row r="166" spans="2:21" ht="13.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71"/>
      <c r="M166" s="30"/>
      <c r="N166" s="30"/>
      <c r="O166" s="30"/>
      <c r="P166" s="30"/>
      <c r="Q166" s="30"/>
      <c r="R166" s="30"/>
      <c r="S166" s="30"/>
      <c r="T166" s="30"/>
      <c r="U166" s="75"/>
    </row>
    <row r="167" spans="2:21" ht="13.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71"/>
      <c r="M167" s="30"/>
      <c r="N167" s="30"/>
      <c r="O167" s="30"/>
      <c r="P167" s="30"/>
      <c r="Q167" s="30"/>
      <c r="R167" s="30"/>
      <c r="S167" s="30"/>
      <c r="T167" s="30"/>
      <c r="U167" s="75"/>
    </row>
    <row r="168" spans="2:21" ht="13.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71"/>
      <c r="M168" s="30"/>
      <c r="N168" s="30"/>
      <c r="O168" s="30"/>
      <c r="P168" s="30"/>
      <c r="Q168" s="30"/>
      <c r="R168" s="30"/>
      <c r="S168" s="30"/>
      <c r="T168" s="30"/>
      <c r="U168" s="75"/>
    </row>
    <row r="169" spans="2:21" ht="13.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71"/>
      <c r="M169" s="30"/>
      <c r="N169" s="30"/>
      <c r="O169" s="30"/>
      <c r="P169" s="30"/>
      <c r="Q169" s="30"/>
      <c r="R169" s="30"/>
      <c r="S169" s="30"/>
      <c r="T169" s="30"/>
      <c r="U169" s="75"/>
    </row>
    <row r="170" spans="2:21" ht="13.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71"/>
      <c r="M170" s="30"/>
      <c r="N170" s="30"/>
      <c r="O170" s="30"/>
      <c r="P170" s="30"/>
      <c r="Q170" s="30"/>
      <c r="R170" s="30"/>
      <c r="S170" s="30"/>
      <c r="T170" s="30"/>
      <c r="U170" s="75"/>
    </row>
    <row r="171" spans="2:21" ht="13.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71"/>
      <c r="M171" s="30"/>
      <c r="N171" s="30"/>
      <c r="O171" s="30"/>
      <c r="P171" s="30"/>
      <c r="Q171" s="30"/>
      <c r="R171" s="30"/>
      <c r="S171" s="30"/>
      <c r="T171" s="30"/>
      <c r="U171" s="75"/>
    </row>
    <row r="172" spans="2:21" ht="13.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71"/>
      <c r="M172" s="30"/>
      <c r="N172" s="30"/>
      <c r="O172" s="30"/>
      <c r="P172" s="30"/>
      <c r="Q172" s="30"/>
      <c r="R172" s="30"/>
      <c r="S172" s="30"/>
      <c r="T172" s="30"/>
      <c r="U172" s="75"/>
    </row>
    <row r="173" spans="2:21" ht="13.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71"/>
      <c r="M173" s="30"/>
      <c r="N173" s="30"/>
      <c r="O173" s="30"/>
      <c r="P173" s="30"/>
      <c r="Q173" s="30"/>
      <c r="R173" s="30"/>
      <c r="S173" s="30"/>
      <c r="T173" s="30"/>
      <c r="U173" s="75"/>
    </row>
    <row r="174" spans="2:21" ht="13.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71"/>
      <c r="M174" s="30"/>
      <c r="N174" s="30"/>
      <c r="O174" s="30"/>
      <c r="P174" s="30"/>
      <c r="Q174" s="30"/>
      <c r="R174" s="30"/>
      <c r="S174" s="30"/>
      <c r="T174" s="30"/>
      <c r="U174" s="75"/>
    </row>
    <row r="175" spans="2:21" ht="13.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71"/>
      <c r="M175" s="30"/>
      <c r="N175" s="30"/>
      <c r="O175" s="30"/>
      <c r="P175" s="30"/>
      <c r="Q175" s="30"/>
      <c r="R175" s="30"/>
      <c r="S175" s="30"/>
      <c r="T175" s="30"/>
      <c r="U175" s="75"/>
    </row>
    <row r="176" spans="2:21" ht="13.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71"/>
      <c r="M176" s="30"/>
      <c r="N176" s="30"/>
      <c r="O176" s="30"/>
      <c r="P176" s="30"/>
      <c r="Q176" s="30"/>
      <c r="R176" s="30"/>
      <c r="S176" s="30"/>
      <c r="T176" s="30"/>
      <c r="U176" s="75"/>
    </row>
    <row r="177" spans="2:21" ht="13.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71"/>
      <c r="M177" s="30"/>
      <c r="N177" s="30"/>
      <c r="O177" s="30"/>
      <c r="P177" s="30"/>
      <c r="Q177" s="30"/>
      <c r="R177" s="30"/>
      <c r="S177" s="30"/>
      <c r="T177" s="30"/>
      <c r="U177" s="75"/>
    </row>
    <row r="178" spans="2:21" ht="13.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71"/>
      <c r="M178" s="30"/>
      <c r="N178" s="30"/>
      <c r="O178" s="30"/>
      <c r="P178" s="30"/>
      <c r="Q178" s="30"/>
      <c r="R178" s="30"/>
      <c r="S178" s="30"/>
      <c r="T178" s="30"/>
      <c r="U178" s="75"/>
    </row>
    <row r="179" spans="2:21" ht="13.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71"/>
      <c r="M179" s="30"/>
      <c r="N179" s="30"/>
      <c r="O179" s="30"/>
      <c r="P179" s="30"/>
      <c r="Q179" s="30"/>
      <c r="R179" s="30"/>
      <c r="S179" s="30"/>
      <c r="T179" s="30"/>
      <c r="U179" s="75"/>
    </row>
    <row r="180" spans="2:21" ht="13.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71"/>
      <c r="M180" s="30"/>
      <c r="N180" s="30"/>
      <c r="O180" s="30"/>
      <c r="P180" s="30"/>
      <c r="Q180" s="30"/>
      <c r="R180" s="30"/>
      <c r="S180" s="30"/>
      <c r="T180" s="30"/>
      <c r="U180" s="75"/>
    </row>
    <row r="181" spans="2:21" ht="13.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71"/>
      <c r="M181" s="30"/>
      <c r="N181" s="30"/>
      <c r="O181" s="30"/>
      <c r="P181" s="30"/>
      <c r="Q181" s="30"/>
      <c r="R181" s="30"/>
      <c r="S181" s="30"/>
      <c r="T181" s="30"/>
      <c r="U181" s="75"/>
    </row>
    <row r="182" spans="2:21" ht="13.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71"/>
      <c r="M182" s="30"/>
      <c r="N182" s="30"/>
      <c r="O182" s="30"/>
      <c r="P182" s="30"/>
      <c r="Q182" s="30"/>
      <c r="R182" s="30"/>
      <c r="S182" s="30"/>
      <c r="T182" s="30"/>
      <c r="U182" s="75"/>
    </row>
    <row r="183" spans="2:21" ht="13.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71"/>
      <c r="M183" s="30"/>
      <c r="N183" s="30"/>
      <c r="O183" s="30"/>
      <c r="P183" s="30"/>
      <c r="Q183" s="30"/>
      <c r="R183" s="30"/>
      <c r="S183" s="30"/>
      <c r="T183" s="30"/>
      <c r="U183" s="75"/>
    </row>
    <row r="184" spans="2:21" ht="13.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71"/>
      <c r="M184" s="30"/>
      <c r="N184" s="30"/>
      <c r="O184" s="30"/>
      <c r="P184" s="30"/>
      <c r="Q184" s="30"/>
      <c r="R184" s="30"/>
      <c r="S184" s="30"/>
      <c r="T184" s="30"/>
      <c r="U184" s="75"/>
    </row>
    <row r="185" spans="2:21" ht="13.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71"/>
      <c r="M185" s="30"/>
      <c r="N185" s="30"/>
      <c r="O185" s="30"/>
      <c r="P185" s="30"/>
      <c r="Q185" s="30"/>
      <c r="R185" s="30"/>
      <c r="S185" s="30"/>
      <c r="T185" s="30"/>
      <c r="U185" s="71"/>
    </row>
    <row r="186" spans="2:21" ht="13.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71"/>
      <c r="M186" s="30"/>
      <c r="N186" s="30"/>
      <c r="O186" s="30"/>
      <c r="P186" s="30"/>
      <c r="Q186" s="30"/>
      <c r="R186" s="30"/>
      <c r="S186" s="30"/>
      <c r="T186" s="30"/>
      <c r="U186" s="71"/>
    </row>
    <row r="187" spans="2:21" ht="13.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71"/>
      <c r="M187" s="30"/>
      <c r="N187" s="30"/>
      <c r="O187" s="30"/>
      <c r="P187" s="30"/>
      <c r="Q187" s="30"/>
      <c r="R187" s="30"/>
      <c r="S187" s="30"/>
      <c r="T187" s="30"/>
      <c r="U187" s="71"/>
    </row>
    <row r="188" spans="2:21" ht="13.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71"/>
      <c r="M188" s="30"/>
      <c r="N188" s="30"/>
      <c r="O188" s="30"/>
      <c r="P188" s="30"/>
      <c r="Q188" s="30"/>
      <c r="R188" s="30"/>
      <c r="S188" s="30"/>
      <c r="T188" s="30"/>
      <c r="U188" s="71"/>
    </row>
    <row r="189" spans="2:21" ht="13.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71"/>
      <c r="M189" s="30"/>
      <c r="N189" s="30"/>
      <c r="O189" s="30"/>
      <c r="P189" s="30"/>
      <c r="Q189" s="30"/>
      <c r="R189" s="30"/>
      <c r="S189" s="30"/>
      <c r="T189" s="30"/>
      <c r="U189" s="71"/>
    </row>
    <row r="190" spans="2:21" ht="13.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71"/>
      <c r="M190" s="30"/>
      <c r="N190" s="30"/>
      <c r="O190" s="30"/>
      <c r="P190" s="30"/>
      <c r="Q190" s="30"/>
      <c r="R190" s="30"/>
      <c r="S190" s="30"/>
      <c r="T190" s="30"/>
      <c r="U190" s="71"/>
    </row>
    <row r="191" spans="2:21" ht="13.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71"/>
      <c r="M191" s="30"/>
      <c r="N191" s="30"/>
      <c r="O191" s="30"/>
      <c r="P191" s="30"/>
      <c r="Q191" s="30"/>
      <c r="R191" s="30"/>
      <c r="S191" s="30"/>
      <c r="T191" s="30"/>
      <c r="U191" s="71"/>
    </row>
    <row r="192" spans="2:21" ht="13.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71"/>
      <c r="M192" s="30"/>
      <c r="N192" s="30"/>
      <c r="O192" s="30"/>
      <c r="P192" s="30"/>
      <c r="Q192" s="30"/>
      <c r="R192" s="30"/>
      <c r="S192" s="30"/>
      <c r="T192" s="30"/>
      <c r="U192" s="71"/>
    </row>
    <row r="193" spans="2:21" ht="13.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71"/>
      <c r="M193" s="30"/>
      <c r="N193" s="30"/>
      <c r="O193" s="30"/>
      <c r="P193" s="30"/>
      <c r="Q193" s="30"/>
      <c r="R193" s="30"/>
      <c r="S193" s="30"/>
      <c r="T193" s="30"/>
      <c r="U193" s="71"/>
    </row>
    <row r="194" spans="2:21" ht="13.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71"/>
      <c r="M194" s="30"/>
      <c r="N194" s="30"/>
      <c r="O194" s="30"/>
      <c r="P194" s="30"/>
      <c r="Q194" s="30"/>
      <c r="R194" s="30"/>
      <c r="S194" s="30"/>
      <c r="T194" s="30"/>
      <c r="U194" s="71"/>
    </row>
    <row r="195" spans="2:21" ht="13.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71"/>
      <c r="M195" s="30"/>
      <c r="N195" s="30"/>
      <c r="O195" s="30"/>
      <c r="P195" s="30"/>
      <c r="Q195" s="30"/>
      <c r="R195" s="30"/>
      <c r="S195" s="30"/>
      <c r="T195" s="30"/>
      <c r="U195" s="71"/>
    </row>
    <row r="196" spans="2:21" ht="13.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71"/>
      <c r="M196" s="30"/>
      <c r="N196" s="30"/>
      <c r="O196" s="30"/>
      <c r="P196" s="30"/>
      <c r="Q196" s="30"/>
      <c r="R196" s="30"/>
      <c r="S196" s="30"/>
      <c r="T196" s="30"/>
      <c r="U196" s="71"/>
    </row>
    <row r="197" spans="2:21" ht="13.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71"/>
      <c r="M197" s="30"/>
      <c r="N197" s="30"/>
      <c r="O197" s="30"/>
      <c r="P197" s="30"/>
      <c r="Q197" s="30"/>
      <c r="R197" s="30"/>
      <c r="S197" s="30"/>
      <c r="T197" s="30"/>
      <c r="U197" s="71"/>
    </row>
    <row r="198" spans="2:21" ht="13.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71"/>
      <c r="M198" s="30"/>
      <c r="N198" s="30"/>
      <c r="O198" s="30"/>
      <c r="P198" s="30"/>
      <c r="Q198" s="30"/>
      <c r="R198" s="30"/>
      <c r="S198" s="30"/>
      <c r="T198" s="30"/>
      <c r="U198" s="71"/>
    </row>
    <row r="199" spans="2:21" ht="13.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71"/>
      <c r="M199" s="30"/>
      <c r="N199" s="30"/>
      <c r="O199" s="30"/>
      <c r="P199" s="30"/>
      <c r="Q199" s="30"/>
      <c r="R199" s="30"/>
      <c r="S199" s="30"/>
      <c r="T199" s="30"/>
      <c r="U199" s="71"/>
    </row>
    <row r="200" spans="2:21" ht="13.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71"/>
      <c r="M200" s="30"/>
      <c r="N200" s="30"/>
      <c r="O200" s="30"/>
      <c r="P200" s="30"/>
      <c r="Q200" s="30"/>
      <c r="R200" s="30"/>
      <c r="S200" s="30"/>
      <c r="T200" s="30"/>
      <c r="U200" s="71"/>
    </row>
    <row r="201" spans="2:21" ht="13.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71"/>
      <c r="M201" s="30"/>
      <c r="N201" s="30"/>
      <c r="O201" s="30"/>
      <c r="P201" s="30"/>
      <c r="Q201" s="30"/>
      <c r="R201" s="30"/>
      <c r="S201" s="30"/>
      <c r="T201" s="30"/>
      <c r="U201" s="71"/>
    </row>
    <row r="202" spans="2:21" ht="13.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71"/>
      <c r="M202" s="30"/>
      <c r="N202" s="30"/>
      <c r="O202" s="30"/>
      <c r="P202" s="30"/>
      <c r="Q202" s="30"/>
      <c r="R202" s="30"/>
      <c r="S202" s="30"/>
      <c r="T202" s="30"/>
      <c r="U202" s="71"/>
    </row>
    <row r="203" spans="2:21" ht="13.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71"/>
      <c r="M203" s="30"/>
      <c r="N203" s="30"/>
      <c r="O203" s="30"/>
      <c r="P203" s="30"/>
      <c r="Q203" s="30"/>
      <c r="R203" s="30"/>
      <c r="S203" s="30"/>
      <c r="T203" s="30"/>
      <c r="U203" s="71"/>
    </row>
    <row r="204" spans="2:21" ht="13.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71"/>
      <c r="M204" s="30"/>
      <c r="N204" s="30"/>
      <c r="O204" s="30"/>
      <c r="P204" s="30"/>
      <c r="Q204" s="30"/>
      <c r="R204" s="30"/>
      <c r="S204" s="30"/>
      <c r="T204" s="30"/>
      <c r="U204" s="71"/>
    </row>
    <row r="205" spans="2:21" ht="13.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71"/>
      <c r="M205" s="30"/>
      <c r="N205" s="30"/>
      <c r="O205" s="30"/>
      <c r="P205" s="30"/>
      <c r="Q205" s="30"/>
      <c r="R205" s="30"/>
      <c r="S205" s="30"/>
      <c r="T205" s="30"/>
      <c r="U205" s="71"/>
    </row>
    <row r="206" spans="2:21" ht="13.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71"/>
      <c r="M206" s="30"/>
      <c r="N206" s="30"/>
      <c r="O206" s="30"/>
      <c r="P206" s="30"/>
      <c r="Q206" s="30"/>
      <c r="R206" s="30"/>
      <c r="S206" s="30"/>
      <c r="T206" s="30"/>
      <c r="U206" s="71"/>
    </row>
    <row r="207" spans="2:21" ht="13.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71"/>
      <c r="M207" s="30"/>
      <c r="N207" s="30"/>
      <c r="O207" s="30"/>
      <c r="P207" s="30"/>
      <c r="Q207" s="30"/>
      <c r="R207" s="30"/>
      <c r="S207" s="30"/>
      <c r="T207" s="30"/>
      <c r="U207" s="71"/>
    </row>
    <row r="208" spans="2:21" ht="13.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71"/>
      <c r="M208" s="30"/>
      <c r="N208" s="30"/>
      <c r="O208" s="30"/>
      <c r="P208" s="30"/>
      <c r="Q208" s="30"/>
      <c r="R208" s="30"/>
      <c r="S208" s="30"/>
      <c r="T208" s="30"/>
      <c r="U208" s="71"/>
    </row>
    <row r="209" spans="2:21" ht="13.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71"/>
      <c r="M209" s="30"/>
      <c r="N209" s="30"/>
      <c r="O209" s="30"/>
      <c r="P209" s="30"/>
      <c r="Q209" s="30"/>
      <c r="R209" s="30"/>
      <c r="S209" s="30"/>
      <c r="T209" s="30"/>
      <c r="U209" s="71"/>
    </row>
    <row r="210" spans="2:21" ht="13.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71"/>
      <c r="M210" s="30"/>
      <c r="N210" s="30"/>
      <c r="O210" s="30"/>
      <c r="P210" s="30"/>
      <c r="Q210" s="30"/>
      <c r="R210" s="30"/>
      <c r="S210" s="30"/>
      <c r="T210" s="30"/>
      <c r="U210" s="71"/>
    </row>
    <row r="211" spans="2:21" ht="13.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71"/>
      <c r="M211" s="30"/>
      <c r="N211" s="30"/>
      <c r="O211" s="30"/>
      <c r="P211" s="30"/>
      <c r="Q211" s="30"/>
      <c r="R211" s="30"/>
      <c r="S211" s="30"/>
      <c r="T211" s="30"/>
      <c r="U211" s="71"/>
    </row>
    <row r="212" spans="2:21" ht="13.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71"/>
      <c r="M212" s="30"/>
      <c r="N212" s="30"/>
      <c r="O212" s="30"/>
      <c r="P212" s="30"/>
      <c r="Q212" s="30"/>
      <c r="R212" s="30"/>
      <c r="S212" s="30"/>
      <c r="T212" s="30"/>
      <c r="U212" s="71"/>
    </row>
    <row r="213" spans="2:21" ht="13.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71"/>
      <c r="M213" s="30"/>
      <c r="N213" s="30"/>
      <c r="O213" s="30"/>
      <c r="P213" s="30"/>
      <c r="Q213" s="30"/>
      <c r="R213" s="30"/>
      <c r="S213" s="30"/>
      <c r="T213" s="30"/>
      <c r="U213" s="71"/>
    </row>
    <row r="214" spans="2:21" ht="13.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71"/>
      <c r="M214" s="30"/>
      <c r="N214" s="30"/>
      <c r="O214" s="30"/>
      <c r="P214" s="30"/>
      <c r="Q214" s="30"/>
      <c r="R214" s="30"/>
      <c r="S214" s="30"/>
      <c r="T214" s="30"/>
      <c r="U214" s="71"/>
    </row>
    <row r="215" spans="2:21" ht="13.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71"/>
      <c r="M215" s="30"/>
      <c r="N215" s="30"/>
      <c r="O215" s="30"/>
      <c r="P215" s="30"/>
      <c r="Q215" s="30"/>
      <c r="R215" s="30"/>
      <c r="S215" s="30"/>
      <c r="T215" s="30"/>
      <c r="U215" s="71"/>
    </row>
    <row r="216" spans="2:21" ht="13.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71"/>
      <c r="M216" s="30"/>
      <c r="N216" s="30"/>
      <c r="O216" s="30"/>
      <c r="P216" s="30"/>
      <c r="Q216" s="30"/>
      <c r="R216" s="30"/>
      <c r="S216" s="30"/>
      <c r="T216" s="30"/>
      <c r="U216" s="71"/>
    </row>
    <row r="217" spans="2:21" ht="13.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71"/>
      <c r="M217" s="30"/>
      <c r="N217" s="30"/>
      <c r="O217" s="30"/>
      <c r="P217" s="30"/>
      <c r="Q217" s="30"/>
      <c r="R217" s="30"/>
      <c r="S217" s="30"/>
      <c r="T217" s="30"/>
      <c r="U217" s="71"/>
    </row>
    <row r="218" spans="2:21" ht="13.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71"/>
      <c r="M218" s="30"/>
      <c r="N218" s="30"/>
      <c r="O218" s="30"/>
      <c r="P218" s="30"/>
      <c r="Q218" s="30"/>
      <c r="R218" s="30"/>
      <c r="S218" s="30"/>
      <c r="T218" s="30"/>
      <c r="U218" s="71"/>
    </row>
    <row r="219" spans="2:21" ht="13.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71"/>
      <c r="M219" s="30"/>
      <c r="N219" s="30"/>
      <c r="O219" s="30"/>
      <c r="P219" s="30"/>
      <c r="Q219" s="30"/>
      <c r="R219" s="30"/>
      <c r="S219" s="30"/>
      <c r="T219" s="30"/>
      <c r="U219" s="71"/>
    </row>
    <row r="220" spans="2:21" ht="13.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71"/>
      <c r="M220" s="30"/>
      <c r="N220" s="30"/>
      <c r="O220" s="30"/>
      <c r="P220" s="30"/>
      <c r="Q220" s="30"/>
      <c r="R220" s="30"/>
      <c r="S220" s="30"/>
      <c r="T220" s="30"/>
      <c r="U220" s="71"/>
    </row>
    <row r="221" spans="2:21" ht="13.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71"/>
      <c r="M221" s="30"/>
      <c r="N221" s="30"/>
      <c r="O221" s="30"/>
      <c r="P221" s="30"/>
      <c r="Q221" s="30"/>
      <c r="R221" s="30"/>
      <c r="S221" s="30"/>
      <c r="T221" s="30"/>
      <c r="U221" s="71"/>
    </row>
    <row r="222" spans="2:21" ht="13.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71"/>
      <c r="M222" s="30"/>
      <c r="N222" s="30"/>
      <c r="O222" s="30"/>
      <c r="P222" s="30"/>
      <c r="Q222" s="30"/>
      <c r="R222" s="30"/>
      <c r="S222" s="30"/>
      <c r="T222" s="30"/>
      <c r="U222" s="71"/>
    </row>
    <row r="223" spans="2:21" ht="13.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71"/>
      <c r="M223" s="30"/>
      <c r="N223" s="30"/>
      <c r="O223" s="30"/>
      <c r="P223" s="30"/>
      <c r="Q223" s="30"/>
      <c r="R223" s="30"/>
      <c r="S223" s="30"/>
      <c r="T223" s="30"/>
      <c r="U223" s="71"/>
    </row>
    <row r="224" spans="2:21" ht="13.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71"/>
      <c r="M224" s="30"/>
      <c r="N224" s="30"/>
      <c r="O224" s="30"/>
      <c r="P224" s="30"/>
      <c r="Q224" s="30"/>
      <c r="R224" s="30"/>
      <c r="S224" s="30"/>
      <c r="T224" s="30"/>
      <c r="U224" s="71"/>
    </row>
    <row r="225" spans="2:21" ht="13.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71"/>
      <c r="M225" s="30"/>
      <c r="N225" s="30"/>
      <c r="O225" s="30"/>
      <c r="P225" s="30"/>
      <c r="Q225" s="30"/>
      <c r="R225" s="30"/>
      <c r="S225" s="30"/>
      <c r="T225" s="30"/>
      <c r="U225" s="71"/>
    </row>
    <row r="226" spans="2:21" ht="13.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71"/>
      <c r="M226" s="30"/>
      <c r="N226" s="30"/>
      <c r="O226" s="30"/>
      <c r="P226" s="30"/>
      <c r="Q226" s="30"/>
      <c r="R226" s="30"/>
      <c r="S226" s="30"/>
      <c r="T226" s="30"/>
      <c r="U226" s="71"/>
    </row>
    <row r="227" spans="2:21" ht="13.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71"/>
      <c r="M227" s="30"/>
      <c r="N227" s="30"/>
      <c r="O227" s="30"/>
      <c r="P227" s="30"/>
      <c r="Q227" s="30"/>
      <c r="R227" s="30"/>
      <c r="S227" s="30"/>
      <c r="T227" s="30"/>
      <c r="U227" s="71"/>
    </row>
    <row r="228" spans="2:21" ht="13.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71"/>
      <c r="M228" s="30"/>
      <c r="N228" s="30"/>
      <c r="O228" s="30"/>
      <c r="P228" s="30"/>
      <c r="Q228" s="30"/>
      <c r="R228" s="30"/>
      <c r="S228" s="30"/>
      <c r="T228" s="30"/>
      <c r="U228" s="71"/>
    </row>
    <row r="229" spans="2:21" ht="13.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71"/>
      <c r="M229" s="30"/>
      <c r="N229" s="30"/>
      <c r="O229" s="30"/>
      <c r="P229" s="30"/>
      <c r="Q229" s="30"/>
      <c r="R229" s="30"/>
      <c r="S229" s="30"/>
      <c r="T229" s="30"/>
      <c r="U229" s="71"/>
    </row>
    <row r="230" spans="2:21" ht="13.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71"/>
      <c r="M230" s="30"/>
      <c r="N230" s="30"/>
      <c r="O230" s="30"/>
      <c r="P230" s="30"/>
      <c r="Q230" s="30"/>
      <c r="R230" s="30"/>
      <c r="S230" s="30"/>
      <c r="T230" s="30"/>
      <c r="U230" s="71"/>
    </row>
    <row r="231" spans="2:21" ht="13.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71"/>
      <c r="M231" s="30"/>
      <c r="N231" s="30"/>
      <c r="O231" s="30"/>
      <c r="P231" s="30"/>
      <c r="Q231" s="30"/>
      <c r="R231" s="30"/>
      <c r="S231" s="30"/>
      <c r="T231" s="30"/>
      <c r="U231" s="71"/>
    </row>
    <row r="232" spans="2:21" ht="13.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71"/>
      <c r="M232" s="30"/>
      <c r="N232" s="30"/>
      <c r="O232" s="30"/>
      <c r="P232" s="30"/>
      <c r="Q232" s="30"/>
      <c r="R232" s="30"/>
      <c r="S232" s="30"/>
      <c r="T232" s="30"/>
      <c r="U232" s="71"/>
    </row>
    <row r="233" spans="2:21" ht="13.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71"/>
      <c r="M233" s="30"/>
      <c r="N233" s="30"/>
      <c r="O233" s="30"/>
      <c r="P233" s="30"/>
      <c r="Q233" s="30"/>
      <c r="R233" s="30"/>
      <c r="S233" s="30"/>
      <c r="T233" s="30"/>
      <c r="U233" s="71"/>
    </row>
    <row r="234" spans="2:21" ht="13.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71"/>
      <c r="M234" s="30"/>
      <c r="N234" s="30"/>
      <c r="O234" s="30"/>
      <c r="P234" s="30"/>
      <c r="Q234" s="30"/>
      <c r="R234" s="30"/>
      <c r="S234" s="30"/>
      <c r="T234" s="30"/>
      <c r="U234" s="71"/>
    </row>
    <row r="235" spans="2:21" ht="13.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71"/>
      <c r="M235" s="30"/>
      <c r="N235" s="30"/>
      <c r="O235" s="30"/>
      <c r="P235" s="30"/>
      <c r="Q235" s="30"/>
      <c r="R235" s="30"/>
      <c r="S235" s="30"/>
      <c r="T235" s="30"/>
      <c r="U235" s="71"/>
    </row>
    <row r="236" spans="2:21" ht="13.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71"/>
      <c r="M236" s="30"/>
      <c r="N236" s="30"/>
      <c r="O236" s="30"/>
      <c r="P236" s="30"/>
      <c r="Q236" s="30"/>
      <c r="R236" s="30"/>
      <c r="S236" s="30"/>
      <c r="T236" s="30"/>
      <c r="U236" s="71"/>
    </row>
    <row r="237" spans="2:21" ht="13.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71"/>
      <c r="M237" s="30"/>
      <c r="N237" s="30"/>
      <c r="O237" s="30"/>
      <c r="P237" s="30"/>
      <c r="Q237" s="30"/>
      <c r="R237" s="30"/>
      <c r="S237" s="30"/>
      <c r="T237" s="30"/>
      <c r="U237" s="71"/>
    </row>
    <row r="238" spans="2:21" ht="13.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71"/>
      <c r="M238" s="30"/>
      <c r="N238" s="30"/>
      <c r="O238" s="30"/>
      <c r="P238" s="30"/>
      <c r="Q238" s="30"/>
      <c r="R238" s="30"/>
      <c r="S238" s="30"/>
      <c r="T238" s="30"/>
      <c r="U238" s="71"/>
    </row>
    <row r="239" spans="2:21" ht="13.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71"/>
      <c r="M239" s="30"/>
      <c r="N239" s="30"/>
      <c r="O239" s="30"/>
      <c r="P239" s="30"/>
      <c r="Q239" s="30"/>
      <c r="R239" s="30"/>
      <c r="S239" s="30"/>
      <c r="T239" s="30"/>
      <c r="U239" s="71"/>
    </row>
    <row r="240" spans="2:21" ht="13.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71"/>
      <c r="M240" s="30"/>
      <c r="N240" s="30"/>
      <c r="O240" s="30"/>
      <c r="P240" s="30"/>
      <c r="Q240" s="30"/>
      <c r="R240" s="30"/>
      <c r="S240" s="30"/>
      <c r="T240" s="30"/>
      <c r="U240" s="71"/>
    </row>
    <row r="241" spans="2:21" ht="13.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71"/>
      <c r="M241" s="30"/>
      <c r="N241" s="30"/>
      <c r="O241" s="30"/>
      <c r="P241" s="30"/>
      <c r="Q241" s="30"/>
      <c r="R241" s="30"/>
      <c r="S241" s="30"/>
      <c r="T241" s="30"/>
      <c r="U241" s="71"/>
    </row>
    <row r="242" spans="2:21" ht="13.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71"/>
      <c r="M242" s="30"/>
      <c r="N242" s="30"/>
      <c r="O242" s="30"/>
      <c r="P242" s="30"/>
      <c r="Q242" s="30"/>
      <c r="R242" s="30"/>
      <c r="S242" s="30"/>
      <c r="T242" s="30"/>
      <c r="U242" s="71"/>
    </row>
    <row r="243" spans="2:21" ht="13.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71"/>
      <c r="M243" s="30"/>
      <c r="N243" s="30"/>
      <c r="O243" s="30"/>
      <c r="P243" s="30"/>
      <c r="Q243" s="30"/>
      <c r="R243" s="30"/>
      <c r="S243" s="30"/>
      <c r="T243" s="30"/>
      <c r="U243" s="71"/>
    </row>
    <row r="244" spans="2:21" ht="13.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71"/>
      <c r="M244" s="30"/>
      <c r="N244" s="30"/>
      <c r="O244" s="30"/>
      <c r="P244" s="30"/>
      <c r="Q244" s="30"/>
      <c r="R244" s="30"/>
      <c r="S244" s="30"/>
      <c r="T244" s="30"/>
      <c r="U244" s="71"/>
    </row>
    <row r="245" spans="2:21" ht="13.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71"/>
      <c r="M245" s="30"/>
      <c r="N245" s="30"/>
      <c r="O245" s="30"/>
      <c r="P245" s="30"/>
      <c r="Q245" s="30"/>
      <c r="R245" s="30"/>
      <c r="S245" s="30"/>
      <c r="T245" s="30"/>
      <c r="U245" s="71"/>
    </row>
    <row r="246" spans="2:21" ht="13.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71"/>
      <c r="M246" s="30"/>
      <c r="N246" s="30"/>
      <c r="O246" s="30"/>
      <c r="P246" s="30"/>
      <c r="Q246" s="30"/>
      <c r="R246" s="30"/>
      <c r="S246" s="30"/>
      <c r="T246" s="30"/>
      <c r="U246" s="71"/>
    </row>
    <row r="247" spans="2:21" ht="13.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71"/>
      <c r="M247" s="30"/>
      <c r="N247" s="30"/>
      <c r="O247" s="30"/>
      <c r="P247" s="30"/>
      <c r="Q247" s="30"/>
      <c r="R247" s="30"/>
      <c r="S247" s="30"/>
      <c r="T247" s="30"/>
      <c r="U247" s="71"/>
    </row>
    <row r="248" spans="2:21" ht="13.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71"/>
      <c r="M248" s="30"/>
      <c r="N248" s="30"/>
      <c r="O248" s="30"/>
      <c r="P248" s="30"/>
      <c r="Q248" s="30"/>
      <c r="R248" s="30"/>
      <c r="S248" s="30"/>
      <c r="T248" s="30"/>
      <c r="U248" s="71"/>
    </row>
    <row r="249" spans="2:21" ht="13.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71"/>
      <c r="M249" s="30"/>
      <c r="N249" s="30"/>
      <c r="O249" s="30"/>
      <c r="P249" s="30"/>
      <c r="Q249" s="30"/>
      <c r="R249" s="30"/>
      <c r="S249" s="30"/>
      <c r="T249" s="30"/>
      <c r="U249" s="71"/>
    </row>
    <row r="250" spans="2:21" ht="13.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71"/>
      <c r="M250" s="30"/>
      <c r="N250" s="30"/>
      <c r="O250" s="30"/>
      <c r="P250" s="30"/>
      <c r="Q250" s="30"/>
      <c r="R250" s="30"/>
      <c r="S250" s="30"/>
      <c r="T250" s="30"/>
      <c r="U250" s="71"/>
    </row>
    <row r="251" spans="2:21" ht="13.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71"/>
      <c r="M251" s="30"/>
      <c r="N251" s="30"/>
      <c r="O251" s="30"/>
      <c r="P251" s="30"/>
      <c r="Q251" s="30"/>
      <c r="R251" s="30"/>
      <c r="S251" s="30"/>
      <c r="T251" s="30"/>
      <c r="U251" s="71"/>
    </row>
    <row r="252" spans="2:21" ht="13.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71"/>
      <c r="M252" s="30"/>
      <c r="N252" s="30"/>
      <c r="O252" s="30"/>
      <c r="P252" s="30"/>
      <c r="Q252" s="30"/>
      <c r="R252" s="30"/>
      <c r="S252" s="30"/>
      <c r="T252" s="30"/>
      <c r="U252" s="71"/>
    </row>
    <row r="253" spans="2:21" ht="13.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71"/>
      <c r="M253" s="30"/>
      <c r="N253" s="30"/>
      <c r="O253" s="30"/>
      <c r="P253" s="30"/>
      <c r="Q253" s="30"/>
      <c r="R253" s="30"/>
      <c r="S253" s="30"/>
      <c r="T253" s="30"/>
      <c r="U253" s="71"/>
    </row>
    <row r="254" spans="2:21" ht="13.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71"/>
      <c r="M254" s="30"/>
      <c r="N254" s="30"/>
      <c r="O254" s="30"/>
      <c r="P254" s="30"/>
      <c r="Q254" s="30"/>
      <c r="R254" s="30"/>
      <c r="S254" s="30"/>
      <c r="T254" s="30"/>
      <c r="U254" s="71"/>
    </row>
    <row r="255" spans="2:21" ht="13.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71"/>
      <c r="M255" s="30"/>
      <c r="N255" s="30"/>
      <c r="O255" s="30"/>
      <c r="P255" s="30"/>
      <c r="Q255" s="30"/>
      <c r="R255" s="30"/>
      <c r="S255" s="30"/>
      <c r="T255" s="30"/>
      <c r="U255" s="71"/>
    </row>
    <row r="256" spans="2:21" ht="13.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71"/>
      <c r="M256" s="30"/>
      <c r="N256" s="30"/>
      <c r="O256" s="30"/>
      <c r="P256" s="30"/>
      <c r="Q256" s="30"/>
      <c r="R256" s="30"/>
      <c r="S256" s="30"/>
      <c r="T256" s="30"/>
      <c r="U256" s="71"/>
    </row>
    <row r="257" spans="2:21" ht="13.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71"/>
      <c r="M257" s="30"/>
      <c r="N257" s="30"/>
      <c r="O257" s="30"/>
      <c r="P257" s="30"/>
      <c r="Q257" s="30"/>
      <c r="R257" s="30"/>
      <c r="S257" s="30"/>
      <c r="T257" s="30"/>
      <c r="U257" s="71"/>
    </row>
    <row r="258" spans="2:21" ht="13.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71"/>
      <c r="M258" s="30"/>
      <c r="N258" s="30"/>
      <c r="O258" s="30"/>
      <c r="P258" s="30"/>
      <c r="Q258" s="30"/>
      <c r="R258" s="30"/>
      <c r="S258" s="30"/>
      <c r="T258" s="30"/>
      <c r="U258" s="71"/>
    </row>
    <row r="259" spans="2:21" ht="13.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71"/>
      <c r="M259" s="30"/>
      <c r="N259" s="30"/>
      <c r="O259" s="30"/>
      <c r="P259" s="30"/>
      <c r="Q259" s="30"/>
      <c r="R259" s="30"/>
      <c r="S259" s="30"/>
      <c r="T259" s="30"/>
      <c r="U259" s="71"/>
    </row>
    <row r="260" spans="2:21" ht="13.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71"/>
      <c r="M260" s="30"/>
      <c r="N260" s="30"/>
      <c r="O260" s="30"/>
      <c r="P260" s="30"/>
      <c r="Q260" s="30"/>
      <c r="R260" s="30"/>
      <c r="S260" s="30"/>
      <c r="T260" s="30"/>
      <c r="U260" s="71"/>
    </row>
    <row r="261" spans="2:21" ht="13.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71"/>
      <c r="M261" s="30"/>
      <c r="N261" s="30"/>
      <c r="O261" s="30"/>
      <c r="P261" s="30"/>
      <c r="Q261" s="30"/>
      <c r="R261" s="30"/>
      <c r="S261" s="30"/>
      <c r="T261" s="30"/>
      <c r="U261" s="71"/>
    </row>
    <row r="262" spans="2:21" ht="13.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71"/>
      <c r="M262" s="30"/>
      <c r="N262" s="30"/>
      <c r="O262" s="30"/>
      <c r="P262" s="30"/>
      <c r="Q262" s="30"/>
      <c r="R262" s="30"/>
      <c r="S262" s="30"/>
      <c r="T262" s="30"/>
      <c r="U262" s="71"/>
    </row>
    <row r="263" spans="2:21" ht="13.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71"/>
      <c r="M263" s="30"/>
      <c r="N263" s="30"/>
      <c r="O263" s="30"/>
      <c r="P263" s="30"/>
      <c r="Q263" s="30"/>
      <c r="R263" s="30"/>
      <c r="S263" s="30"/>
      <c r="T263" s="30"/>
      <c r="U263" s="71"/>
    </row>
    <row r="264" spans="2:21" ht="13.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71"/>
      <c r="M264" s="30"/>
      <c r="N264" s="30"/>
      <c r="O264" s="30"/>
      <c r="P264" s="30"/>
      <c r="Q264" s="30"/>
      <c r="R264" s="30"/>
      <c r="S264" s="30"/>
      <c r="T264" s="30"/>
      <c r="U264" s="71"/>
    </row>
    <row r="265" spans="2:21" ht="13.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71"/>
      <c r="M265" s="30"/>
      <c r="N265" s="30"/>
      <c r="O265" s="30"/>
      <c r="P265" s="30"/>
      <c r="Q265" s="30"/>
      <c r="R265" s="30"/>
      <c r="S265" s="30"/>
      <c r="T265" s="30"/>
      <c r="U265" s="71"/>
    </row>
    <row r="266" spans="2:21" ht="13.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71"/>
      <c r="M266" s="30"/>
      <c r="N266" s="30"/>
      <c r="O266" s="30"/>
      <c r="P266" s="30"/>
      <c r="Q266" s="30"/>
      <c r="R266" s="30"/>
      <c r="S266" s="30"/>
      <c r="T266" s="30"/>
      <c r="U266" s="71"/>
    </row>
    <row r="267" spans="2:21" ht="13.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71"/>
      <c r="M267" s="30"/>
      <c r="N267" s="30"/>
      <c r="O267" s="30"/>
      <c r="P267" s="30"/>
      <c r="Q267" s="30"/>
      <c r="R267" s="30"/>
      <c r="S267" s="30"/>
      <c r="T267" s="30"/>
      <c r="U267" s="71"/>
    </row>
    <row r="268" spans="2:21" ht="13.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71"/>
      <c r="M268" s="30"/>
      <c r="N268" s="30"/>
      <c r="O268" s="30"/>
      <c r="P268" s="30"/>
      <c r="Q268" s="30"/>
      <c r="R268" s="30"/>
      <c r="S268" s="30"/>
      <c r="T268" s="30"/>
      <c r="U268" s="71"/>
    </row>
    <row r="269" spans="2:21" ht="13.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71"/>
      <c r="M269" s="30"/>
      <c r="N269" s="30"/>
      <c r="O269" s="30"/>
      <c r="P269" s="30"/>
      <c r="Q269" s="30"/>
      <c r="R269" s="30"/>
      <c r="S269" s="30"/>
      <c r="T269" s="30"/>
      <c r="U269" s="71"/>
    </row>
    <row r="270" spans="2:21" ht="13.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71"/>
      <c r="M270" s="30"/>
      <c r="N270" s="30"/>
      <c r="O270" s="30"/>
      <c r="P270" s="30"/>
      <c r="Q270" s="30"/>
      <c r="R270" s="30"/>
      <c r="S270" s="30"/>
      <c r="T270" s="30"/>
      <c r="U270" s="71"/>
    </row>
    <row r="271" spans="2:21" ht="13.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71"/>
      <c r="M271" s="30"/>
      <c r="N271" s="30"/>
      <c r="O271" s="30"/>
      <c r="P271" s="30"/>
      <c r="Q271" s="30"/>
      <c r="R271" s="30"/>
      <c r="S271" s="30"/>
      <c r="T271" s="30"/>
      <c r="U271" s="71"/>
    </row>
    <row r="272" spans="2:21" ht="13.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71"/>
      <c r="M272" s="30"/>
      <c r="N272" s="30"/>
      <c r="O272" s="30"/>
      <c r="P272" s="30"/>
      <c r="Q272" s="30"/>
      <c r="R272" s="30"/>
      <c r="S272" s="30"/>
      <c r="T272" s="30"/>
      <c r="U272" s="71"/>
    </row>
  </sheetData>
  <sheetProtection/>
  <printOptions/>
  <pageMargins left="0.35433070866141736" right="0.31496062992125984" top="0.3937007874015748" bottom="0.2755905511811024" header="0.3937007874015748" footer="0.03937007874015748"/>
  <pageSetup firstPageNumber="29" useFirstPageNumber="1" horizontalDpi="600" verticalDpi="600" orientation="landscape" paperSize="9" r:id="rId1"/>
  <headerFooter alignWithMargins="0">
    <oddFooter>&amp;C&amp;8-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23"/>
  <sheetViews>
    <sheetView tabSelected="1" zoomScale="140" zoomScaleNormal="140" zoomScalePageLayoutView="0" workbookViewId="0" topLeftCell="A1">
      <pane ySplit="2" topLeftCell="A96" activePane="bottomLeft" state="frozen"/>
      <selection pane="topLeft" activeCell="A2" sqref="A2"/>
      <selection pane="bottomLeft" activeCell="A100" sqref="A100"/>
    </sheetView>
  </sheetViews>
  <sheetFormatPr defaultColWidth="9.33203125" defaultRowHeight="12.75"/>
  <cols>
    <col min="1" max="1" width="20.33203125" style="30" customWidth="1"/>
    <col min="2" max="2" width="7.83203125" style="49" customWidth="1"/>
    <col min="3" max="3" width="8.83203125" style="30" customWidth="1"/>
    <col min="4" max="5" width="7.5" style="30" customWidth="1"/>
    <col min="6" max="6" width="8.33203125" style="30" customWidth="1"/>
    <col min="7" max="7" width="8" style="30" customWidth="1"/>
    <col min="8" max="8" width="9.66015625" style="30" bestFit="1" customWidth="1"/>
    <col min="9" max="9" width="10.16015625" style="30" customWidth="1"/>
    <col min="10" max="10" width="7.33203125" style="30" customWidth="1"/>
    <col min="11" max="11" width="9.16015625" style="30" customWidth="1"/>
    <col min="12" max="12" width="8.5" style="30" customWidth="1"/>
    <col min="13" max="16384" width="9.33203125" style="30" customWidth="1"/>
  </cols>
  <sheetData>
    <row r="1" spans="1:12" s="38" customFormat="1" ht="21" customHeight="1">
      <c r="A1" s="19" t="s">
        <v>347</v>
      </c>
      <c r="B1" s="4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5" customFormat="1" ht="38.25" customHeight="1">
      <c r="A2" s="45"/>
      <c r="B2" s="46" t="s">
        <v>24</v>
      </c>
      <c r="C2" s="47" t="s">
        <v>157</v>
      </c>
      <c r="D2" s="48" t="s">
        <v>21</v>
      </c>
      <c r="E2" s="48" t="s">
        <v>22</v>
      </c>
      <c r="F2" s="48" t="s">
        <v>158</v>
      </c>
      <c r="G2" s="48" t="s">
        <v>85</v>
      </c>
      <c r="H2" s="48" t="s">
        <v>25</v>
      </c>
      <c r="I2" s="48" t="s">
        <v>26</v>
      </c>
      <c r="J2" s="48" t="s">
        <v>23</v>
      </c>
      <c r="K2" s="48" t="s">
        <v>94</v>
      </c>
      <c r="L2" s="48" t="s">
        <v>93</v>
      </c>
    </row>
    <row r="3" spans="1:12" s="4" customFormat="1" ht="13.5">
      <c r="A3" s="165" t="s">
        <v>162</v>
      </c>
      <c r="B3" s="160">
        <v>-0.07305783923328421</v>
      </c>
      <c r="C3" s="161">
        <v>0.06968865885307661</v>
      </c>
      <c r="D3" s="161">
        <v>-0.018299504589381243</v>
      </c>
      <c r="E3" s="161">
        <v>0.07573401078107385</v>
      </c>
      <c r="F3" s="161">
        <v>0.17957886898939324</v>
      </c>
      <c r="G3" s="161">
        <v>0.014158007918341514</v>
      </c>
      <c r="H3" s="162">
        <v>19108.61592</v>
      </c>
      <c r="I3" s="163">
        <v>4366.685539305302</v>
      </c>
      <c r="J3" s="161">
        <v>0.10828024181680251</v>
      </c>
      <c r="K3" s="164">
        <v>1.8851300003241005</v>
      </c>
      <c r="L3" s="164">
        <v>0.08092400345289531</v>
      </c>
    </row>
    <row r="4" spans="1:12" s="4" customFormat="1" ht="13.5">
      <c r="A4" s="165" t="s">
        <v>31</v>
      </c>
      <c r="B4" s="160">
        <v>-0.04317459315259307</v>
      </c>
      <c r="C4" s="161">
        <v>0.15037078878608942</v>
      </c>
      <c r="D4" s="161">
        <v>-0.061818080420533265</v>
      </c>
      <c r="E4" s="161">
        <v>0.08503293518527356</v>
      </c>
      <c r="F4" s="161">
        <v>0.1637763478996348</v>
      </c>
      <c r="G4" s="161">
        <v>0.10169828258463252</v>
      </c>
      <c r="H4" s="162">
        <v>8996.704279999998</v>
      </c>
      <c r="I4" s="163">
        <v>6095.328102981028</v>
      </c>
      <c r="J4" s="161">
        <v>0.10507380776054258</v>
      </c>
      <c r="K4" s="164">
        <v>2.1697411656750827</v>
      </c>
      <c r="L4" s="164">
        <v>0.4188831980135438</v>
      </c>
    </row>
    <row r="5" spans="1:12" s="4" customFormat="1" ht="13.5">
      <c r="A5" s="165" t="s">
        <v>163</v>
      </c>
      <c r="B5" s="160">
        <v>0.010492575103094273</v>
      </c>
      <c r="C5" s="161">
        <v>0.07285972629768063</v>
      </c>
      <c r="D5" s="161">
        <v>-0.003482228274535</v>
      </c>
      <c r="E5" s="161">
        <v>0.07045973177388677</v>
      </c>
      <c r="F5" s="161">
        <v>0.2695229777822659</v>
      </c>
      <c r="G5" s="161">
        <v>0.12386048301507091</v>
      </c>
      <c r="H5" s="162">
        <v>8841.873629999998</v>
      </c>
      <c r="I5" s="163">
        <v>6407.154804347825</v>
      </c>
      <c r="J5" s="161">
        <v>0.14205130109305744</v>
      </c>
      <c r="K5" s="164">
        <v>1.763688444690878</v>
      </c>
      <c r="L5" s="164">
        <v>0.3482537381340093</v>
      </c>
    </row>
    <row r="6" spans="1:12" s="4" customFormat="1" ht="13.5">
      <c r="A6" s="165" t="s">
        <v>32</v>
      </c>
      <c r="B6" s="160">
        <v>-0.016798702110203782</v>
      </c>
      <c r="C6" s="161">
        <v>0.06563994904566396</v>
      </c>
      <c r="D6" s="161">
        <v>-0.0013856444870716767</v>
      </c>
      <c r="E6" s="161">
        <v>0.11821904218012935</v>
      </c>
      <c r="F6" s="161">
        <v>0.3147302019325108</v>
      </c>
      <c r="G6" s="161">
        <v>0.1025028517527808</v>
      </c>
      <c r="H6" s="162">
        <v>1930.5241499999997</v>
      </c>
      <c r="I6" s="163">
        <v>5453.458050847456</v>
      </c>
      <c r="J6" s="161">
        <v>0.17599539114277846</v>
      </c>
      <c r="K6" s="164">
        <v>2.319270875079417</v>
      </c>
      <c r="L6" s="164">
        <v>0.2837653665003449</v>
      </c>
    </row>
    <row r="7" spans="1:12" s="4" customFormat="1" ht="13.5">
      <c r="A7" s="165" t="s">
        <v>33</v>
      </c>
      <c r="B7" s="160">
        <v>0.002984421085009654</v>
      </c>
      <c r="C7" s="161">
        <v>0.12986766846255954</v>
      </c>
      <c r="D7" s="161">
        <v>0.006372623991944214</v>
      </c>
      <c r="E7" s="161">
        <v>0.09729434687758799</v>
      </c>
      <c r="F7" s="161">
        <v>0.7017193400284679</v>
      </c>
      <c r="G7" s="161">
        <v>0.09390692817135052</v>
      </c>
      <c r="H7" s="162">
        <v>6903.69657</v>
      </c>
      <c r="I7" s="163">
        <v>1374.143425557325</v>
      </c>
      <c r="J7" s="161">
        <v>0.15677327055491075</v>
      </c>
      <c r="K7" s="164">
        <v>1.5547643787177372</v>
      </c>
      <c r="L7" s="164">
        <v>0.14591264109891078</v>
      </c>
    </row>
    <row r="8" spans="1:12" s="4" customFormat="1" ht="13.5">
      <c r="A8" s="165" t="s">
        <v>34</v>
      </c>
      <c r="B8" s="160">
        <v>-0.007158404560710322</v>
      </c>
      <c r="C8" s="161">
        <v>0.08525755515518643</v>
      </c>
      <c r="D8" s="161">
        <v>0.0009193483855375322</v>
      </c>
      <c r="E8" s="161">
        <v>0.09475773252171428</v>
      </c>
      <c r="F8" s="161">
        <v>0.821339250865393</v>
      </c>
      <c r="G8" s="161">
        <v>0.08660650737879287</v>
      </c>
      <c r="H8" s="162">
        <v>3602.33151</v>
      </c>
      <c r="I8" s="163">
        <v>3653.48023326572</v>
      </c>
      <c r="J8" s="161">
        <v>0.0648480237351589</v>
      </c>
      <c r="K8" s="164">
        <v>2.235352625894018</v>
      </c>
      <c r="L8" s="164">
        <v>0.12793527962794396</v>
      </c>
    </row>
    <row r="9" spans="1:12" s="4" customFormat="1" ht="13.5">
      <c r="A9" s="165" t="s">
        <v>35</v>
      </c>
      <c r="B9" s="160">
        <v>0.0006147909702199196</v>
      </c>
      <c r="C9" s="161">
        <v>0.08583143534412674</v>
      </c>
      <c r="D9" s="161">
        <v>-0.09153015247206263</v>
      </c>
      <c r="E9" s="161">
        <v>-0.007406804141699461</v>
      </c>
      <c r="F9" s="161">
        <v>0.7528722808218808</v>
      </c>
      <c r="G9" s="161">
        <v>0.08473926657953915</v>
      </c>
      <c r="H9" s="162">
        <v>15137.370829999996</v>
      </c>
      <c r="I9" s="163">
        <v>2725.4898865682385</v>
      </c>
      <c r="J9" s="161">
        <v>0.35350774136463187</v>
      </c>
      <c r="K9" s="164">
        <v>0.7460292012702253</v>
      </c>
      <c r="L9" s="164">
        <v>0.11293777824432451</v>
      </c>
    </row>
    <row r="10" spans="1:12" s="4" customFormat="1" ht="13.5">
      <c r="A10" s="165" t="s">
        <v>36</v>
      </c>
      <c r="B10" s="160">
        <v>0.1272142875615956</v>
      </c>
      <c r="C10" s="161">
        <v>0.1355015068277241</v>
      </c>
      <c r="D10" s="161">
        <v>0.016582227172861265</v>
      </c>
      <c r="E10" s="161">
        <v>0.11285690427548317</v>
      </c>
      <c r="F10" s="161">
        <v>63.78659465020582</v>
      </c>
      <c r="G10" s="161">
        <v>0.20913191193841096</v>
      </c>
      <c r="H10" s="162">
        <v>901.7298799999994</v>
      </c>
      <c r="I10" s="163">
        <v>3067.1084353741476</v>
      </c>
      <c r="J10" s="161">
        <v>0.004288773031936802</v>
      </c>
      <c r="K10" s="164">
        <v>1.929392804433426</v>
      </c>
      <c r="L10" s="164">
        <v>0.004128479680816533</v>
      </c>
    </row>
    <row r="11" spans="1:12" s="4" customFormat="1" ht="13.5">
      <c r="A11" s="166" t="s">
        <v>292</v>
      </c>
      <c r="B11" s="160">
        <v>-0.013573778061153879</v>
      </c>
      <c r="C11" s="161">
        <v>0.05622205536122729</v>
      </c>
      <c r="D11" s="161">
        <v>-0.006988049493022815</v>
      </c>
      <c r="E11" s="161">
        <v>0.0745026691603227</v>
      </c>
      <c r="F11" s="161">
        <v>0.3586292841924898</v>
      </c>
      <c r="G11" s="161">
        <v>0.06754280009815233</v>
      </c>
      <c r="H11" s="162">
        <v>8965.18619</v>
      </c>
      <c r="I11" s="163">
        <v>5913.71120712401</v>
      </c>
      <c r="J11" s="161">
        <v>0.1030324777865664</v>
      </c>
      <c r="K11" s="164">
        <v>1.7258157345965597</v>
      </c>
      <c r="L11" s="164">
        <v>0.22014265575088768</v>
      </c>
    </row>
    <row r="12" spans="1:12" s="4" customFormat="1" ht="13.5">
      <c r="A12" s="165" t="s">
        <v>164</v>
      </c>
      <c r="B12" s="160">
        <v>0.14393594302026463</v>
      </c>
      <c r="C12" s="161">
        <v>0.08585333187668195</v>
      </c>
      <c r="D12" s="161">
        <v>-0.006150231058847578</v>
      </c>
      <c r="E12" s="161">
        <v>0.06301517108233629</v>
      </c>
      <c r="F12" s="161">
        <v>0.4066700670029275</v>
      </c>
      <c r="G12" s="161">
        <v>0.2171864355201112</v>
      </c>
      <c r="H12" s="162">
        <v>6368.058430000001</v>
      </c>
      <c r="I12" s="163">
        <v>4140.480123537061</v>
      </c>
      <c r="J12" s="161">
        <v>0.2331037052799133</v>
      </c>
      <c r="K12" s="164">
        <v>1.7750163198598066</v>
      </c>
      <c r="L12" s="164">
        <v>0.4039120129878952</v>
      </c>
    </row>
    <row r="13" spans="1:12" s="4" customFormat="1" ht="13.5">
      <c r="A13" s="165" t="s">
        <v>37</v>
      </c>
      <c r="B13" s="160">
        <v>-0.01616658280709843</v>
      </c>
      <c r="C13" s="161">
        <v>0.08926217342752601</v>
      </c>
      <c r="D13" s="161">
        <v>-0.01355102352194879</v>
      </c>
      <c r="E13" s="161">
        <v>0.09854288944427567</v>
      </c>
      <c r="F13" s="161">
        <v>1.7310587857279864</v>
      </c>
      <c r="G13" s="161">
        <v>0.09566167705658711</v>
      </c>
      <c r="H13" s="162">
        <v>1445.9378800000004</v>
      </c>
      <c r="I13" s="163">
        <v>2393.936887417219</v>
      </c>
      <c r="J13" s="161">
        <v>0.21391234426601502</v>
      </c>
      <c r="K13" s="164">
        <v>2.0001983679151762</v>
      </c>
      <c r="L13" s="164">
        <v>0.05814238396741763</v>
      </c>
    </row>
    <row r="14" spans="1:12" s="4" customFormat="1" ht="13.5">
      <c r="A14" s="159" t="s">
        <v>295</v>
      </c>
      <c r="B14" s="160">
        <v>0.0012893262034362866</v>
      </c>
      <c r="C14" s="161">
        <v>0.15682865724193637</v>
      </c>
      <c r="D14" s="161">
        <v>-0.08012798879008393</v>
      </c>
      <c r="E14" s="161">
        <v>0.08453737365855078</v>
      </c>
      <c r="F14" s="161">
        <v>0.42176655310012157</v>
      </c>
      <c r="G14" s="161">
        <v>0.16595302843057919</v>
      </c>
      <c r="H14" s="162">
        <v>906.5245200000004</v>
      </c>
      <c r="I14" s="163">
        <v>8887.49529411765</v>
      </c>
      <c r="J14" s="161">
        <v>0.18691703483239977</v>
      </c>
      <c r="K14" s="164">
        <v>1.935125640765981</v>
      </c>
      <c r="L14" s="164">
        <v>0.32054210534364697</v>
      </c>
    </row>
    <row r="15" spans="1:12" s="4" customFormat="1" ht="13.5">
      <c r="A15" s="165" t="s">
        <v>92</v>
      </c>
      <c r="B15" s="160">
        <v>-0.014258979912276714</v>
      </c>
      <c r="C15" s="161">
        <v>0.0882895783262717</v>
      </c>
      <c r="D15" s="161">
        <v>-0.02562697245843384</v>
      </c>
      <c r="E15" s="161">
        <v>0.030627636891888004</v>
      </c>
      <c r="F15" s="161">
        <v>0.5672819579549842</v>
      </c>
      <c r="G15" s="161">
        <v>0.04178936987899724</v>
      </c>
      <c r="H15" s="162">
        <v>13105.53898</v>
      </c>
      <c r="I15" s="163">
        <v>2150.5643222842136</v>
      </c>
      <c r="J15" s="161">
        <v>0.2760459063953127</v>
      </c>
      <c r="K15" s="164">
        <v>0.6606104733725195</v>
      </c>
      <c r="L15" s="164">
        <v>0.10307752589497485</v>
      </c>
    </row>
    <row r="16" spans="1:12" s="4" customFormat="1" ht="13.5">
      <c r="A16" s="165" t="s">
        <v>38</v>
      </c>
      <c r="B16" s="160">
        <v>-0.08012153003224759</v>
      </c>
      <c r="C16" s="161">
        <v>0.08874941241025881</v>
      </c>
      <c r="D16" s="161">
        <v>-0.007349625382544372</v>
      </c>
      <c r="E16" s="161">
        <v>0.08540640394889717</v>
      </c>
      <c r="F16" s="161">
        <v>0.029957738239765493</v>
      </c>
      <c r="G16" s="161">
        <v>0.00459377841964175</v>
      </c>
      <c r="H16" s="162">
        <v>6648.0422800000015</v>
      </c>
      <c r="I16" s="163">
        <v>2472.3102566009675</v>
      </c>
      <c r="J16" s="161">
        <v>0.23208984932639748</v>
      </c>
      <c r="K16" s="164">
        <v>2.07371104196697</v>
      </c>
      <c r="L16" s="164">
        <v>0.15243276962224614</v>
      </c>
    </row>
    <row r="17" spans="1:12" s="4" customFormat="1" ht="13.5">
      <c r="A17" s="165" t="s">
        <v>277</v>
      </c>
      <c r="B17" s="160">
        <v>0.000384772457837027</v>
      </c>
      <c r="C17" s="161">
        <v>0.08369533353570097</v>
      </c>
      <c r="D17" s="161">
        <v>-0.042375965856629366</v>
      </c>
      <c r="E17" s="161">
        <v>0.057463347475991966</v>
      </c>
      <c r="F17" s="161">
        <v>2.0587938303771134</v>
      </c>
      <c r="G17" s="161">
        <v>0.10022529742781397</v>
      </c>
      <c r="H17" s="162">
        <v>4962.25698</v>
      </c>
      <c r="I17" s="163">
        <v>5234.448291139241</v>
      </c>
      <c r="J17" s="161">
        <v>0.058318561617438924</v>
      </c>
      <c r="K17" s="164">
        <v>2.1230537236650995</v>
      </c>
      <c r="L17" s="164">
        <v>0.0597205534047415</v>
      </c>
    </row>
    <row r="18" spans="1:12" s="4" customFormat="1" ht="13.5">
      <c r="A18" s="159" t="s">
        <v>291</v>
      </c>
      <c r="B18" s="160">
        <v>0.003629969887627803</v>
      </c>
      <c r="C18" s="161">
        <v>0.08392364502760774</v>
      </c>
      <c r="D18" s="161">
        <v>0.008383680364474243</v>
      </c>
      <c r="E18" s="161">
        <v>0.1803500607192933</v>
      </c>
      <c r="F18" s="161">
        <v>0.614714854772675</v>
      </c>
      <c r="G18" s="161">
        <v>0.17558322121902145</v>
      </c>
      <c r="H18" s="162">
        <v>16237.201600000002</v>
      </c>
      <c r="I18" s="163">
        <v>9173.560225988702</v>
      </c>
      <c r="J18" s="161">
        <v>0.16349585275811165</v>
      </c>
      <c r="K18" s="164">
        <v>2.0021443509747616</v>
      </c>
      <c r="L18" s="164">
        <v>0.35208129069571914</v>
      </c>
    </row>
    <row r="19" spans="1:12" s="4" customFormat="1" ht="13.5">
      <c r="A19" s="165" t="s">
        <v>39</v>
      </c>
      <c r="B19" s="160">
        <v>0.0020820319026727944</v>
      </c>
      <c r="C19" s="161">
        <v>0.0854093984262644</v>
      </c>
      <c r="D19" s="161">
        <v>-0.005118902386878308</v>
      </c>
      <c r="E19" s="161">
        <v>0.03235573691557465</v>
      </c>
      <c r="F19" s="161">
        <v>1.6211671659558655</v>
      </c>
      <c r="G19" s="161">
        <v>0.039561193693613765</v>
      </c>
      <c r="H19" s="162">
        <v>3796.2506999999996</v>
      </c>
      <c r="I19" s="163">
        <v>4051.494877267876</v>
      </c>
      <c r="J19" s="161">
        <v>0.009822874189559502</v>
      </c>
      <c r="K19" s="164">
        <v>0.9588324799014143</v>
      </c>
      <c r="L19" s="164">
        <v>0.04202557919185235</v>
      </c>
    </row>
    <row r="20" spans="1:12" s="4" customFormat="1" ht="13.5">
      <c r="A20" s="165" t="s">
        <v>152</v>
      </c>
      <c r="B20" s="160">
        <v>-0.0708297093025221</v>
      </c>
      <c r="C20" s="161">
        <v>0.09701194638694637</v>
      </c>
      <c r="D20" s="161">
        <v>0.012123302793047531</v>
      </c>
      <c r="E20" s="161">
        <v>0.20900851947160165</v>
      </c>
      <c r="F20" s="161">
        <v>2.2843383340797123</v>
      </c>
      <c r="G20" s="161">
        <v>0.12065623044035442</v>
      </c>
      <c r="H20" s="162">
        <v>2266.1429900000003</v>
      </c>
      <c r="I20" s="163">
        <v>43579.672884615386</v>
      </c>
      <c r="J20" s="161">
        <v>-0.21924404545486903</v>
      </c>
      <c r="K20" s="164">
        <v>5.612322115793013</v>
      </c>
      <c r="L20" s="164">
        <v>0.07571894695717457</v>
      </c>
    </row>
    <row r="21" spans="1:12" s="4" customFormat="1" ht="13.5">
      <c r="A21" s="165" t="s">
        <v>156</v>
      </c>
      <c r="B21" s="160">
        <v>0.0012393693590509887</v>
      </c>
      <c r="C21" s="161">
        <v>0.057178058833133635</v>
      </c>
      <c r="D21" s="161">
        <v>-0.0021058142304366035</v>
      </c>
      <c r="E21" s="161">
        <v>0.0849122127276008</v>
      </c>
      <c r="F21" s="161">
        <v>0.3560616214443747</v>
      </c>
      <c r="G21" s="161">
        <v>0.08825824465969805</v>
      </c>
      <c r="H21" s="162">
        <v>10441.90478</v>
      </c>
      <c r="I21" s="163">
        <v>5421.549730010385</v>
      </c>
      <c r="J21" s="161">
        <v>0.1782812421902252</v>
      </c>
      <c r="K21" s="164">
        <v>1.519763210506411</v>
      </c>
      <c r="L21" s="164">
        <v>0.22008038577652167</v>
      </c>
    </row>
    <row r="22" spans="1:12" s="4" customFormat="1" ht="13.5">
      <c r="A22" s="165" t="s">
        <v>40</v>
      </c>
      <c r="B22" s="160">
        <v>-0.1418476691743935</v>
      </c>
      <c r="C22" s="161">
        <v>0.07418786643162073</v>
      </c>
      <c r="D22" s="161">
        <v>-0.023972533745071613</v>
      </c>
      <c r="E22" s="161">
        <v>0.13304871272096064</v>
      </c>
      <c r="F22" s="161">
        <v>-0.05573872876882759</v>
      </c>
      <c r="G22" s="161">
        <v>-0.010949582516734838</v>
      </c>
      <c r="H22" s="162">
        <v>4943.601820000001</v>
      </c>
      <c r="I22" s="163">
        <v>10299.170458333336</v>
      </c>
      <c r="J22" s="161">
        <v>0.12940548567042498</v>
      </c>
      <c r="K22" s="164">
        <v>2.9870339628185416</v>
      </c>
      <c r="L22" s="164">
        <v>0.19939105592933715</v>
      </c>
    </row>
    <row r="23" spans="1:12" s="4" customFormat="1" ht="13.5">
      <c r="A23" s="165" t="s">
        <v>41</v>
      </c>
      <c r="B23" s="160">
        <v>0.011659744421454569</v>
      </c>
      <c r="C23" s="161">
        <v>0.08687327638506145</v>
      </c>
      <c r="D23" s="161">
        <v>-0.02338220211534243</v>
      </c>
      <c r="E23" s="161">
        <v>0.10869031018150492</v>
      </c>
      <c r="F23" s="161">
        <v>1.5088757484320803</v>
      </c>
      <c r="G23" s="161">
        <v>0.14253864582534032</v>
      </c>
      <c r="H23" s="162">
        <v>10229.519729999998</v>
      </c>
      <c r="I23" s="163">
        <v>6070.9315905044505</v>
      </c>
      <c r="J23" s="161">
        <v>0.22560166689609</v>
      </c>
      <c r="K23" s="164">
        <v>1.3370813838245297</v>
      </c>
      <c r="L23" s="164">
        <v>0.11721256747331538</v>
      </c>
    </row>
    <row r="24" spans="1:12" s="4" customFormat="1" ht="13.5">
      <c r="A24" s="159" t="s">
        <v>300</v>
      </c>
      <c r="B24" s="160">
        <v>0.09323106488437918</v>
      </c>
      <c r="C24" s="161">
        <v>0.06323116777652389</v>
      </c>
      <c r="D24" s="161">
        <v>-0.054941782076694874</v>
      </c>
      <c r="E24" s="161">
        <v>-0.041597911508592975</v>
      </c>
      <c r="F24" s="161">
        <v>0.169551442039981</v>
      </c>
      <c r="G24" s="161">
        <v>0.12766372276531324</v>
      </c>
      <c r="H24" s="162">
        <v>1425.1234299999996</v>
      </c>
      <c r="I24" s="163">
        <v>3159.9189135254983</v>
      </c>
      <c r="J24" s="161">
        <v>0.310755863740984</v>
      </c>
      <c r="K24" s="164">
        <v>1.0900529595387947</v>
      </c>
      <c r="L24" s="164">
        <v>0.4900783644846827</v>
      </c>
    </row>
    <row r="25" spans="1:12" s="4" customFormat="1" ht="13.5">
      <c r="A25" s="165" t="s">
        <v>42</v>
      </c>
      <c r="B25" s="160">
        <v>0.004778296076300244</v>
      </c>
      <c r="C25" s="161">
        <v>0.07683616680290355</v>
      </c>
      <c r="D25" s="161">
        <v>0.0075440905045741245</v>
      </c>
      <c r="E25" s="161">
        <v>0.11765593629987027</v>
      </c>
      <c r="F25" s="161">
        <v>0.9603216604261434</v>
      </c>
      <c r="G25" s="161">
        <v>0.114949203706933</v>
      </c>
      <c r="H25" s="162">
        <v>4457.66101</v>
      </c>
      <c r="I25" s="163">
        <v>5857.636018396846</v>
      </c>
      <c r="J25" s="161">
        <v>0.05025294307441828</v>
      </c>
      <c r="K25" s="164">
        <v>2.4193978391515927</v>
      </c>
      <c r="L25" s="164">
        <v>0.11785391087628819</v>
      </c>
    </row>
    <row r="26" spans="1:12" s="4" customFormat="1" ht="13.5">
      <c r="A26" s="159" t="s">
        <v>327</v>
      </c>
      <c r="B26" s="160">
        <v>-0.39072300878023286</v>
      </c>
      <c r="C26" s="161">
        <v>0.09326256759223536</v>
      </c>
      <c r="D26" s="161">
        <v>-0.047530149433759813</v>
      </c>
      <c r="E26" s="161">
        <v>0.08087292637727866</v>
      </c>
      <c r="F26" s="161">
        <v>-2.0813390463795787</v>
      </c>
      <c r="G26" s="161">
        <v>-0.5199589736255105</v>
      </c>
      <c r="H26" s="162">
        <v>-1320.4346400000013</v>
      </c>
      <c r="I26" s="163">
        <v>-868.1358579881665</v>
      </c>
      <c r="J26" s="161">
        <v>0.5726234679419553</v>
      </c>
      <c r="K26" s="164">
        <v>0.0101593076202801</v>
      </c>
      <c r="L26" s="164">
        <v>0.14029465377321806</v>
      </c>
    </row>
    <row r="27" spans="1:12" s="4" customFormat="1" ht="13.5">
      <c r="A27" s="165" t="s">
        <v>43</v>
      </c>
      <c r="B27" s="160">
        <v>0.0038916964930251047</v>
      </c>
      <c r="C27" s="161">
        <v>0.07144541041320446</v>
      </c>
      <c r="D27" s="161">
        <v>-0.0013092089298859413</v>
      </c>
      <c r="E27" s="161">
        <v>0.10088002038405584</v>
      </c>
      <c r="F27" s="161" t="s">
        <v>376</v>
      </c>
      <c r="G27" s="161">
        <v>0.10607532224807353</v>
      </c>
      <c r="H27" s="162">
        <v>9484.395060000003</v>
      </c>
      <c r="I27" s="163">
        <v>3163.5740693795874</v>
      </c>
      <c r="J27" s="161">
        <v>0.19751829599858578</v>
      </c>
      <c r="K27" s="164">
        <v>1.293043080417505</v>
      </c>
      <c r="L27" s="164">
        <v>0.14673695257309102</v>
      </c>
    </row>
    <row r="28" spans="1:12" s="4" customFormat="1" ht="13.5">
      <c r="A28" s="165" t="s">
        <v>153</v>
      </c>
      <c r="B28" s="160">
        <v>0.1847838426909216</v>
      </c>
      <c r="C28" s="161">
        <v>0.09948888355753138</v>
      </c>
      <c r="D28" s="161">
        <v>0.003422688521691371</v>
      </c>
      <c r="E28" s="161">
        <v>0.08464916649858159</v>
      </c>
      <c r="F28" s="161">
        <v>0.6872937832018488</v>
      </c>
      <c r="G28" s="161">
        <v>0.23845399716356172</v>
      </c>
      <c r="H28" s="162">
        <v>-207.51965000000018</v>
      </c>
      <c r="I28" s="163">
        <v>-4235.094897959188</v>
      </c>
      <c r="J28" s="161">
        <v>0.25763498970205645</v>
      </c>
      <c r="K28" s="164">
        <v>4.555985552948438</v>
      </c>
      <c r="L28" s="164">
        <v>0.31071878818920934</v>
      </c>
    </row>
    <row r="29" spans="1:12" s="4" customFormat="1" ht="13.5">
      <c r="A29" s="165" t="s">
        <v>44</v>
      </c>
      <c r="B29" s="160">
        <v>0.0018090694685954174</v>
      </c>
      <c r="C29" s="161">
        <v>0.07725703012397779</v>
      </c>
      <c r="D29" s="161">
        <v>0.005990554234755481</v>
      </c>
      <c r="E29" s="161">
        <v>0.09573896928362034</v>
      </c>
      <c r="F29" s="161">
        <v>0.42031971569203697</v>
      </c>
      <c r="G29" s="161">
        <v>0.0915616015010384</v>
      </c>
      <c r="H29" s="162">
        <v>8707.97437</v>
      </c>
      <c r="I29" s="163">
        <v>3782.786433536055</v>
      </c>
      <c r="J29" s="161">
        <v>0.13617692652816027</v>
      </c>
      <c r="K29" s="164">
        <v>1.5011284886732177</v>
      </c>
      <c r="L29" s="164">
        <v>0.19656296374269722</v>
      </c>
    </row>
    <row r="30" spans="1:12" s="4" customFormat="1" ht="13.5">
      <c r="A30" s="165" t="s">
        <v>29</v>
      </c>
      <c r="B30" s="160">
        <v>0.010957455942229586</v>
      </c>
      <c r="C30" s="161">
        <v>0.05409563232941217</v>
      </c>
      <c r="D30" s="161">
        <v>0.004067660148487868</v>
      </c>
      <c r="E30" s="161">
        <v>0.08322065695847879</v>
      </c>
      <c r="F30" s="161">
        <v>0.3400815195976589</v>
      </c>
      <c r="G30" s="161">
        <v>0.0900725912706135</v>
      </c>
      <c r="H30" s="162">
        <v>36944.96790999999</v>
      </c>
      <c r="I30" s="163">
        <v>5469.277262768318</v>
      </c>
      <c r="J30" s="161">
        <v>0.0962736503816711</v>
      </c>
      <c r="K30" s="164">
        <v>2.1870549473393583</v>
      </c>
      <c r="L30" s="164">
        <v>0.23643624639569086</v>
      </c>
    </row>
    <row r="31" spans="1:12" s="4" customFormat="1" ht="13.5">
      <c r="A31" s="165" t="s">
        <v>45</v>
      </c>
      <c r="B31" s="160">
        <v>0.0055083035175067085</v>
      </c>
      <c r="C31" s="161">
        <v>0.08703475942625633</v>
      </c>
      <c r="D31" s="161">
        <v>-0.00689921151342406</v>
      </c>
      <c r="E31" s="161">
        <v>0.08444830815412216</v>
      </c>
      <c r="F31" s="161">
        <v>0.9229824533304057</v>
      </c>
      <c r="G31" s="161">
        <v>0.09683535399258399</v>
      </c>
      <c r="H31" s="162">
        <v>12813.136379999998</v>
      </c>
      <c r="I31" s="163">
        <v>2961.2055419459207</v>
      </c>
      <c r="J31" s="161">
        <v>0.16537484552692677</v>
      </c>
      <c r="K31" s="164">
        <v>1.3475118539468214</v>
      </c>
      <c r="L31" s="164">
        <v>0.11386827392250426</v>
      </c>
    </row>
    <row r="32" spans="1:12" s="4" customFormat="1" ht="13.5">
      <c r="A32" s="165" t="s">
        <v>96</v>
      </c>
      <c r="B32" s="160">
        <v>-0.018352237909765676</v>
      </c>
      <c r="C32" s="161">
        <v>0.07723367443078541</v>
      </c>
      <c r="D32" s="161">
        <v>-0.01463448438565871</v>
      </c>
      <c r="E32" s="161">
        <v>0.0988786949937573</v>
      </c>
      <c r="F32" s="161">
        <v>2.1537309798157103</v>
      </c>
      <c r="G32" s="161">
        <v>0.09481554223234313</v>
      </c>
      <c r="H32" s="162">
        <v>6399.547530000002</v>
      </c>
      <c r="I32" s="163">
        <v>5638.367867841411</v>
      </c>
      <c r="J32" s="161">
        <v>0.049859055118900666</v>
      </c>
      <c r="K32" s="164">
        <v>3.147144115096531</v>
      </c>
      <c r="L32" s="164">
        <v>0.2698311346296819</v>
      </c>
    </row>
    <row r="33" spans="1:12" s="4" customFormat="1" ht="13.5">
      <c r="A33" s="165" t="s">
        <v>154</v>
      </c>
      <c r="B33" s="160">
        <v>-0.13117478521473194</v>
      </c>
      <c r="C33" s="161">
        <v>0.08457360937862893</v>
      </c>
      <c r="D33" s="161">
        <v>0.07477962770306842</v>
      </c>
      <c r="E33" s="161">
        <v>0.3482124910265613</v>
      </c>
      <c r="F33" s="161">
        <v>0.3259012894000419</v>
      </c>
      <c r="G33" s="161">
        <v>0.12214126399760458</v>
      </c>
      <c r="H33" s="162">
        <v>1137.7000000000005</v>
      </c>
      <c r="I33" s="163">
        <v>28442.50000000001</v>
      </c>
      <c r="J33" s="161">
        <v>0.05254797067826241</v>
      </c>
      <c r="K33" s="164">
        <v>6.7603229286232525</v>
      </c>
      <c r="L33" s="164">
        <v>0.391304101510218</v>
      </c>
    </row>
    <row r="34" spans="1:12" s="4" customFormat="1" ht="13.5">
      <c r="A34" s="165" t="s">
        <v>46</v>
      </c>
      <c r="B34" s="160">
        <v>-0.04173502954221332</v>
      </c>
      <c r="C34" s="161">
        <v>0.0856956159811067</v>
      </c>
      <c r="D34" s="161">
        <v>-0.00986338198358745</v>
      </c>
      <c r="E34" s="161">
        <v>0.08679119981201913</v>
      </c>
      <c r="F34" s="161">
        <v>0.3197189083446417</v>
      </c>
      <c r="G34" s="161">
        <v>0.052498328847963835</v>
      </c>
      <c r="H34" s="162">
        <v>5282.394349999999</v>
      </c>
      <c r="I34" s="163">
        <v>4625.564229422065</v>
      </c>
      <c r="J34" s="161">
        <v>0.10958181462236152</v>
      </c>
      <c r="K34" s="164">
        <v>2.109409332710764</v>
      </c>
      <c r="L34" s="164">
        <v>0.15087990042989552</v>
      </c>
    </row>
    <row r="35" spans="1:12" s="4" customFormat="1" ht="13.5">
      <c r="A35" s="165" t="s">
        <v>27</v>
      </c>
      <c r="B35" s="160">
        <v>-0.002937054131633961</v>
      </c>
      <c r="C35" s="161">
        <v>0.08043421138978464</v>
      </c>
      <c r="D35" s="161">
        <v>-0.05467787859983677</v>
      </c>
      <c r="E35" s="161">
        <v>-0.004407042497311513</v>
      </c>
      <c r="F35" s="161">
        <v>0.8359500875427806</v>
      </c>
      <c r="G35" s="161">
        <v>0.04732093634169584</v>
      </c>
      <c r="H35" s="162">
        <v>48240.97059999999</v>
      </c>
      <c r="I35" s="163">
        <v>6363.404643186914</v>
      </c>
      <c r="J35" s="161">
        <v>0.1383040264884</v>
      </c>
      <c r="K35" s="164">
        <v>1.3834786845147324</v>
      </c>
      <c r="L35" s="164">
        <v>0.07258858548205828</v>
      </c>
    </row>
    <row r="36" spans="1:12" s="4" customFormat="1" ht="13.5">
      <c r="A36" s="165" t="s">
        <v>165</v>
      </c>
      <c r="B36" s="160">
        <v>0.005627712869928902</v>
      </c>
      <c r="C36" s="161">
        <v>0.08401843961152085</v>
      </c>
      <c r="D36" s="161">
        <v>-0.001351284157196126</v>
      </c>
      <c r="E36" s="161">
        <v>0.06724499892128886</v>
      </c>
      <c r="F36" s="161">
        <v>0.4214055953195429</v>
      </c>
      <c r="G36" s="161">
        <v>0.07425096994101713</v>
      </c>
      <c r="H36" s="162">
        <v>13458.98245</v>
      </c>
      <c r="I36" s="163">
        <v>2923.323729365769</v>
      </c>
      <c r="J36" s="161">
        <v>0.34251414808661046</v>
      </c>
      <c r="K36" s="164">
        <v>0.7656616579973573</v>
      </c>
      <c r="L36" s="164">
        <v>0.16499968508243434</v>
      </c>
    </row>
    <row r="37" spans="1:12" s="4" customFormat="1" ht="13.5">
      <c r="A37" s="165" t="s">
        <v>166</v>
      </c>
      <c r="B37" s="160">
        <v>-0.06664463761193533</v>
      </c>
      <c r="C37" s="161">
        <v>0.10223753345193679</v>
      </c>
      <c r="D37" s="161">
        <v>-0.009344373946097214</v>
      </c>
      <c r="E37" s="161">
        <v>0.11607861065008854</v>
      </c>
      <c r="F37" s="161">
        <v>0.7919726130338769</v>
      </c>
      <c r="G37" s="161">
        <v>0.06916700019906535</v>
      </c>
      <c r="H37" s="162">
        <v>8472.283540000002</v>
      </c>
      <c r="I37" s="163">
        <v>4065.395172744723</v>
      </c>
      <c r="J37" s="161">
        <v>0.17899199519205067</v>
      </c>
      <c r="K37" s="164">
        <v>1.5823551838872059</v>
      </c>
      <c r="L37" s="164">
        <v>0.09606956290058685</v>
      </c>
    </row>
    <row r="38" spans="1:12" s="4" customFormat="1" ht="13.5">
      <c r="A38" s="165" t="s">
        <v>47</v>
      </c>
      <c r="B38" s="160">
        <v>0.010355460825719809</v>
      </c>
      <c r="C38" s="161">
        <v>0.08540434720881368</v>
      </c>
      <c r="D38" s="161">
        <v>-0.00514790018318621</v>
      </c>
      <c r="E38" s="161">
        <v>0.062109172298315106</v>
      </c>
      <c r="F38" s="161">
        <v>0.8815455238959918</v>
      </c>
      <c r="G38" s="161">
        <v>0.0775437920024597</v>
      </c>
      <c r="H38" s="162">
        <v>-43.24886999999944</v>
      </c>
      <c r="I38" s="163">
        <v>-50.23097560975545</v>
      </c>
      <c r="J38" s="161">
        <v>0.567499523358591</v>
      </c>
      <c r="K38" s="164">
        <v>0.37213586255994446</v>
      </c>
      <c r="L38" s="164">
        <v>0.09078599251601914</v>
      </c>
    </row>
    <row r="39" spans="1:12" s="4" customFormat="1" ht="13.5">
      <c r="A39" s="165" t="s">
        <v>147</v>
      </c>
      <c r="B39" s="160">
        <v>0.002157346393159434</v>
      </c>
      <c r="C39" s="161">
        <v>0.22142160069379918</v>
      </c>
      <c r="D39" s="161">
        <v>-0.004718020789456943</v>
      </c>
      <c r="E39" s="161">
        <v>0.05711040402994348</v>
      </c>
      <c r="F39" s="161">
        <v>4.084831805364151</v>
      </c>
      <c r="G39" s="161">
        <v>0.1647608728729841</v>
      </c>
      <c r="H39" s="162">
        <v>2417.3167599999997</v>
      </c>
      <c r="I39" s="163">
        <v>869.5384028776978</v>
      </c>
      <c r="J39" s="161">
        <v>0.2527378965641745</v>
      </c>
      <c r="K39" s="164">
        <v>1.0915939092945937</v>
      </c>
      <c r="L39" s="164">
        <v>0.052832520606957055</v>
      </c>
    </row>
    <row r="40" spans="1:12" s="4" customFormat="1" ht="13.5">
      <c r="A40" s="159" t="s">
        <v>290</v>
      </c>
      <c r="B40" s="160">
        <v>0.016924332089159472</v>
      </c>
      <c r="C40" s="161">
        <v>0.09744238312855436</v>
      </c>
      <c r="D40" s="161">
        <v>-0.004811843123220371</v>
      </c>
      <c r="E40" s="161">
        <v>0.1100044810671955</v>
      </c>
      <c r="F40" s="161">
        <v>8.045179212654872</v>
      </c>
      <c r="G40" s="161">
        <v>0.13148161092680852</v>
      </c>
      <c r="H40" s="162">
        <v>1741.6932900000002</v>
      </c>
      <c r="I40" s="163">
        <v>1214.5699372384938</v>
      </c>
      <c r="J40" s="161">
        <v>0.4311822999961268</v>
      </c>
      <c r="K40" s="164">
        <v>0.7924864700132203</v>
      </c>
      <c r="L40" s="164">
        <v>0.07597768093604161</v>
      </c>
    </row>
    <row r="41" spans="1:12" s="4" customFormat="1" ht="13.5">
      <c r="A41" s="159" t="s">
        <v>373</v>
      </c>
      <c r="B41" s="160">
        <v>0.08961065502394305</v>
      </c>
      <c r="C41" s="161">
        <v>0.07663176978243143</v>
      </c>
      <c r="D41" s="161">
        <v>0.005734063888208069</v>
      </c>
      <c r="E41" s="161">
        <v>0.1093120735176833</v>
      </c>
      <c r="F41" s="161">
        <v>1.3262844888596719</v>
      </c>
      <c r="G41" s="161">
        <v>0.18581899599535648</v>
      </c>
      <c r="H41" s="162">
        <v>3438.9717699999997</v>
      </c>
      <c r="I41" s="163">
        <v>5949.778148788927</v>
      </c>
      <c r="J41" s="161">
        <v>0.0013236604083929863</v>
      </c>
      <c r="K41" s="164">
        <v>2.0838817995243235</v>
      </c>
      <c r="L41" s="164">
        <v>0.17112305137675096</v>
      </c>
    </row>
    <row r="42" spans="1:12" s="4" customFormat="1" ht="13.5">
      <c r="A42" s="159" t="s">
        <v>369</v>
      </c>
      <c r="B42" s="160">
        <v>-0.05205877547827288</v>
      </c>
      <c r="C42" s="167">
        <v>0.09301605762910622</v>
      </c>
      <c r="D42" s="161">
        <v>0.008007336813152409</v>
      </c>
      <c r="E42" s="161">
        <v>0.03430803045010284</v>
      </c>
      <c r="F42" s="161">
        <v>-0.11315338551081831</v>
      </c>
      <c r="G42" s="161">
        <v>-0.03715377194926523</v>
      </c>
      <c r="H42" s="162">
        <v>-85.26786000000016</v>
      </c>
      <c r="I42" s="163">
        <v>-490.04517241379403</v>
      </c>
      <c r="J42" s="161">
        <v>0.32261502029455946</v>
      </c>
      <c r="K42" s="164">
        <v>1.1494989898202876</v>
      </c>
      <c r="L42" s="164">
        <v>0.23700926537669106</v>
      </c>
    </row>
    <row r="43" spans="1:12" s="4" customFormat="1" ht="13.5">
      <c r="A43" s="165" t="s">
        <v>48</v>
      </c>
      <c r="B43" s="160">
        <v>0.0034392484192193127</v>
      </c>
      <c r="C43" s="167">
        <v>0.06831013495764175</v>
      </c>
      <c r="D43" s="161">
        <v>-0.017378818244313754</v>
      </c>
      <c r="E43" s="161">
        <v>0.08525698380100588</v>
      </c>
      <c r="F43" s="161" t="s">
        <v>376</v>
      </c>
      <c r="G43" s="161">
        <v>0.1060903265494958</v>
      </c>
      <c r="H43" s="162">
        <v>14826.373569999996</v>
      </c>
      <c r="I43" s="163">
        <v>5251.9920545518935</v>
      </c>
      <c r="J43" s="161">
        <v>0.17325648770556226</v>
      </c>
      <c r="K43" s="164">
        <v>1.7447784548482406</v>
      </c>
      <c r="L43" s="164">
        <v>0.09172302313378512</v>
      </c>
    </row>
    <row r="44" spans="1:12" s="4" customFormat="1" ht="13.5">
      <c r="A44" s="165" t="s">
        <v>148</v>
      </c>
      <c r="B44" s="160">
        <v>0.007570699545599479</v>
      </c>
      <c r="C44" s="161">
        <v>0.0806455588565499</v>
      </c>
      <c r="D44" s="161">
        <v>-0.04214045466141522</v>
      </c>
      <c r="E44" s="161">
        <v>0.08939575631699047</v>
      </c>
      <c r="F44" s="161">
        <v>0.7527412013477172</v>
      </c>
      <c r="G44" s="161">
        <v>0.13914401818478186</v>
      </c>
      <c r="H44" s="162">
        <v>5276.548300000001</v>
      </c>
      <c r="I44" s="163">
        <v>6546.585980148885</v>
      </c>
      <c r="J44" s="161">
        <v>0.13079865685636863</v>
      </c>
      <c r="K44" s="164">
        <v>2.794453128424302</v>
      </c>
      <c r="L44" s="164">
        <v>0.21422409963999772</v>
      </c>
    </row>
    <row r="45" spans="1:12" s="4" customFormat="1" ht="13.5">
      <c r="A45" s="165" t="s">
        <v>49</v>
      </c>
      <c r="B45" s="160">
        <v>-0.11440805145060014</v>
      </c>
      <c r="C45" s="161">
        <v>0.10705396591988756</v>
      </c>
      <c r="D45" s="161">
        <v>-0.008155033456866134</v>
      </c>
      <c r="E45" s="161">
        <v>0.11802339260084976</v>
      </c>
      <c r="F45" s="161">
        <v>-0.005975202588081976</v>
      </c>
      <c r="G45" s="161">
        <v>-0.0006562069323380428</v>
      </c>
      <c r="H45" s="162">
        <v>18479.15103</v>
      </c>
      <c r="I45" s="163">
        <v>3974.0109741935485</v>
      </c>
      <c r="J45" s="161">
        <v>0.03693811785423456</v>
      </c>
      <c r="K45" s="164">
        <v>2.173754510912033</v>
      </c>
      <c r="L45" s="164">
        <v>0.11571972588406149</v>
      </c>
    </row>
    <row r="46" spans="1:12" s="4" customFormat="1" ht="13.5">
      <c r="A46" s="165" t="s">
        <v>50</v>
      </c>
      <c r="B46" s="160">
        <v>0.007254675798570012</v>
      </c>
      <c r="C46" s="161">
        <v>0.08717536860268436</v>
      </c>
      <c r="D46" s="161">
        <v>0.00023363460225549713</v>
      </c>
      <c r="E46" s="161">
        <v>0.13416251027482162</v>
      </c>
      <c r="F46" s="161">
        <v>1.994918548475055</v>
      </c>
      <c r="G46" s="161">
        <v>0.1411538583201741</v>
      </c>
      <c r="H46" s="162">
        <v>2139.959209999999</v>
      </c>
      <c r="I46" s="163">
        <v>4486.287651991613</v>
      </c>
      <c r="J46" s="161">
        <v>0.27336022669370547</v>
      </c>
      <c r="K46" s="164">
        <v>1.7537342637743751</v>
      </c>
      <c r="L46" s="164">
        <v>0.08138033560649488</v>
      </c>
    </row>
    <row r="47" spans="1:12" s="4" customFormat="1" ht="13.5">
      <c r="A47" s="165" t="s">
        <v>167</v>
      </c>
      <c r="B47" s="160">
        <v>0.006262549397154324</v>
      </c>
      <c r="C47" s="161">
        <v>0.09767908869247181</v>
      </c>
      <c r="D47" s="161">
        <v>-0.020902916123854365</v>
      </c>
      <c r="E47" s="161">
        <v>0.09384226004020456</v>
      </c>
      <c r="F47" s="161">
        <v>1.113692916511979</v>
      </c>
      <c r="G47" s="161">
        <v>0.12101227461727944</v>
      </c>
      <c r="H47" s="162">
        <v>4423.33561</v>
      </c>
      <c r="I47" s="163">
        <v>3254.845923473142</v>
      </c>
      <c r="J47" s="161">
        <v>0.22548414725345517</v>
      </c>
      <c r="K47" s="164">
        <v>1.127813168833488</v>
      </c>
      <c r="L47" s="164">
        <v>0.13036763992985062</v>
      </c>
    </row>
    <row r="48" spans="1:12" s="4" customFormat="1" ht="13.5">
      <c r="A48" s="165" t="s">
        <v>51</v>
      </c>
      <c r="B48" s="160">
        <v>-0.0680919286954614</v>
      </c>
      <c r="C48" s="161">
        <v>0.04053407456026325</v>
      </c>
      <c r="D48" s="161">
        <v>-0.02634372387210663</v>
      </c>
      <c r="E48" s="161">
        <v>0.05135829010591066</v>
      </c>
      <c r="F48" s="161">
        <v>-0.018899519540925537</v>
      </c>
      <c r="G48" s="161">
        <v>-0.0017688179879876927</v>
      </c>
      <c r="H48" s="162">
        <v>2383.4815299999996</v>
      </c>
      <c r="I48" s="163">
        <v>6034.130455696202</v>
      </c>
      <c r="J48" s="161">
        <v>0.11089695087390015</v>
      </c>
      <c r="K48" s="164">
        <v>2.143146977315976</v>
      </c>
      <c r="L48" s="164">
        <v>0.25842360837683304</v>
      </c>
    </row>
    <row r="49" spans="1:12" s="4" customFormat="1" ht="13.5">
      <c r="A49" s="159" t="s">
        <v>323</v>
      </c>
      <c r="B49" s="160">
        <v>0.006625901570428965</v>
      </c>
      <c r="C49" s="161">
        <v>0.12928219311312952</v>
      </c>
      <c r="D49" s="161">
        <v>-0.005546009450115449</v>
      </c>
      <c r="E49" s="161">
        <v>0.06982629366549835</v>
      </c>
      <c r="F49" s="161">
        <v>0.9007131649291868</v>
      </c>
      <c r="G49" s="161">
        <v>0.15821062134772607</v>
      </c>
      <c r="H49" s="162">
        <v>9760.138600000002</v>
      </c>
      <c r="I49" s="163">
        <v>5761.59303423849</v>
      </c>
      <c r="J49" s="161">
        <v>0.15307265500406417</v>
      </c>
      <c r="K49" s="164">
        <v>1.3242972623973022</v>
      </c>
      <c r="L49" s="164">
        <v>0.1731439829485357</v>
      </c>
    </row>
    <row r="50" spans="1:12" s="4" customFormat="1" ht="13.5">
      <c r="A50" s="165" t="s">
        <v>149</v>
      </c>
      <c r="B50" s="160">
        <v>0.06868487192144694</v>
      </c>
      <c r="C50" s="161">
        <v>0.21951190354627784</v>
      </c>
      <c r="D50" s="161">
        <v>-0.0026783094853311137</v>
      </c>
      <c r="E50" s="161">
        <v>0.06114697721162783</v>
      </c>
      <c r="F50" s="161">
        <v>44.421777362464375</v>
      </c>
      <c r="G50" s="161">
        <v>0.4506900904425409</v>
      </c>
      <c r="H50" s="162">
        <v>4841.446209999998</v>
      </c>
      <c r="I50" s="163">
        <v>3888.711815261043</v>
      </c>
      <c r="J50" s="161">
        <v>0.0312574935198228</v>
      </c>
      <c r="K50" s="164">
        <v>1.8186088624809396</v>
      </c>
      <c r="L50" s="164">
        <v>0.021127701538663283</v>
      </c>
    </row>
    <row r="51" spans="1:12" s="4" customFormat="1" ht="13.5">
      <c r="A51" s="165" t="s">
        <v>97</v>
      </c>
      <c r="B51" s="160">
        <v>-0.027358941635110594</v>
      </c>
      <c r="C51" s="161">
        <v>0.10717487644603116</v>
      </c>
      <c r="D51" s="161">
        <v>-0.007135943808337235</v>
      </c>
      <c r="E51" s="161">
        <v>0.09588916074670496</v>
      </c>
      <c r="F51" s="161">
        <v>0.8195889817212959</v>
      </c>
      <c r="G51" s="161">
        <v>0.0745164985631225</v>
      </c>
      <c r="H51" s="162">
        <v>2628.376000000001</v>
      </c>
      <c r="I51" s="163">
        <v>5256.752000000002</v>
      </c>
      <c r="J51" s="161">
        <v>0.10512084181327222</v>
      </c>
      <c r="K51" s="164">
        <v>2.3884317398185924</v>
      </c>
      <c r="L51" s="164">
        <v>0.19122704755927952</v>
      </c>
    </row>
    <row r="52" spans="1:12" s="4" customFormat="1" ht="13.5">
      <c r="A52" s="165" t="s">
        <v>52</v>
      </c>
      <c r="B52" s="160">
        <v>0.041688576312887124</v>
      </c>
      <c r="C52" s="161">
        <v>0.08063058589870904</v>
      </c>
      <c r="D52" s="161">
        <v>0.01969011891490135</v>
      </c>
      <c r="E52" s="161">
        <v>0.09535235215707256</v>
      </c>
      <c r="F52" s="161">
        <v>1.0771977092281644</v>
      </c>
      <c r="G52" s="161">
        <v>0.11568242474743477</v>
      </c>
      <c r="H52" s="162">
        <v>-35.41356999999999</v>
      </c>
      <c r="I52" s="163">
        <v>-843.1802380952379</v>
      </c>
      <c r="J52" s="161">
        <v>0.40835086228284867</v>
      </c>
      <c r="K52" s="164">
        <v>1.2446147094482183</v>
      </c>
      <c r="L52" s="164">
        <v>0.10828977515060446</v>
      </c>
    </row>
    <row r="53" spans="1:12" s="4" customFormat="1" ht="13.5">
      <c r="A53" s="165" t="s">
        <v>53</v>
      </c>
      <c r="B53" s="160">
        <v>-0.08123532886353647</v>
      </c>
      <c r="C53" s="161">
        <v>0.15647213979366487</v>
      </c>
      <c r="D53" s="161">
        <v>-0.04203783619006609</v>
      </c>
      <c r="E53" s="161">
        <v>0.026838300398740234</v>
      </c>
      <c r="F53" s="161">
        <v>0.3745476011445744</v>
      </c>
      <c r="G53" s="161">
        <v>0.04165970477073368</v>
      </c>
      <c r="H53" s="162">
        <v>86486.56045999998</v>
      </c>
      <c r="I53" s="163">
        <v>5498.8911787894185</v>
      </c>
      <c r="J53" s="161">
        <v>0.05419091653659601</v>
      </c>
      <c r="K53" s="164">
        <v>1.8765223380550191</v>
      </c>
      <c r="L53" s="164">
        <v>0.11171492295632168</v>
      </c>
    </row>
    <row r="54" spans="1:12" s="4" customFormat="1" ht="13.5">
      <c r="A54" s="165" t="s">
        <v>54</v>
      </c>
      <c r="B54" s="160">
        <v>0.0033701907514522775</v>
      </c>
      <c r="C54" s="161">
        <v>0.1290477022970147</v>
      </c>
      <c r="D54" s="161">
        <v>-0.01680822635430823</v>
      </c>
      <c r="E54" s="161">
        <v>0.05865068329672957</v>
      </c>
      <c r="F54" s="161">
        <v>0.9454904934148888</v>
      </c>
      <c r="G54" s="161">
        <v>0.10897232155465676</v>
      </c>
      <c r="H54" s="162">
        <v>18492.919669999996</v>
      </c>
      <c r="I54" s="163">
        <v>2782.145279073265</v>
      </c>
      <c r="J54" s="161">
        <v>0.2435667090738163</v>
      </c>
      <c r="K54" s="164">
        <v>0.9965501550783386</v>
      </c>
      <c r="L54" s="164">
        <v>0.22608348866303601</v>
      </c>
    </row>
    <row r="55" spans="1:12" s="4" customFormat="1" ht="13.5">
      <c r="A55" s="165" t="s">
        <v>28</v>
      </c>
      <c r="B55" s="160">
        <v>0.003995945174670953</v>
      </c>
      <c r="C55" s="161">
        <v>0.09207578223563881</v>
      </c>
      <c r="D55" s="161">
        <v>-0.062373126601071305</v>
      </c>
      <c r="E55" s="161">
        <v>0.0035460530372579675</v>
      </c>
      <c r="F55" s="161">
        <v>0.7694872204812174</v>
      </c>
      <c r="G55" s="161">
        <v>0.08363441536455594</v>
      </c>
      <c r="H55" s="162">
        <v>632612.73506</v>
      </c>
      <c r="I55" s="163">
        <v>10151.853246569846</v>
      </c>
      <c r="J55" s="161">
        <v>0.0999730713631563</v>
      </c>
      <c r="K55" s="164">
        <v>2.1574207913112393</v>
      </c>
      <c r="L55" s="164">
        <v>0.11827802170322599</v>
      </c>
    </row>
    <row r="56" spans="1:12" s="4" customFormat="1" ht="13.5">
      <c r="A56" s="165" t="s">
        <v>55</v>
      </c>
      <c r="B56" s="160">
        <v>-0.06358261592073294</v>
      </c>
      <c r="C56" s="161">
        <v>0.08611339746829315</v>
      </c>
      <c r="D56" s="161">
        <v>0.006404012207924995</v>
      </c>
      <c r="E56" s="161">
        <v>0.15375461324464604</v>
      </c>
      <c r="F56" s="161">
        <v>0.27184355840356056</v>
      </c>
      <c r="G56" s="161">
        <v>0.07723111526219324</v>
      </c>
      <c r="H56" s="162">
        <v>8369.353110000004</v>
      </c>
      <c r="I56" s="163">
        <v>5273.69446124764</v>
      </c>
      <c r="J56" s="161">
        <v>0.12119970672902387</v>
      </c>
      <c r="K56" s="164">
        <v>2.1439223244560206</v>
      </c>
      <c r="L56" s="164">
        <v>0.2317526809627365</v>
      </c>
    </row>
    <row r="57" spans="1:12" s="4" customFormat="1" ht="13.5">
      <c r="A57" s="165" t="s">
        <v>56</v>
      </c>
      <c r="B57" s="160">
        <v>-0.03506429975014884</v>
      </c>
      <c r="C57" s="161">
        <v>0.08266727098882196</v>
      </c>
      <c r="D57" s="161">
        <v>-0.012459845889732094</v>
      </c>
      <c r="E57" s="161">
        <v>0.07758331600022364</v>
      </c>
      <c r="F57" s="161">
        <v>0.44612769401721236</v>
      </c>
      <c r="G57" s="161">
        <v>0.05334040845744053</v>
      </c>
      <c r="H57" s="162">
        <v>8198.59475</v>
      </c>
      <c r="I57" s="163">
        <v>3140.0209689774033</v>
      </c>
      <c r="J57" s="161">
        <v>0.1541342975765093</v>
      </c>
      <c r="K57" s="164">
        <v>1.4898019964445832</v>
      </c>
      <c r="L57" s="164">
        <v>0.2357168974938535</v>
      </c>
    </row>
    <row r="58" spans="1:12" s="4" customFormat="1" ht="13.5">
      <c r="A58" s="159" t="s">
        <v>303</v>
      </c>
      <c r="B58" s="160">
        <v>0.017086511508576884</v>
      </c>
      <c r="C58" s="161">
        <v>0.09081583896543889</v>
      </c>
      <c r="D58" s="161">
        <v>-0.019676839563072625</v>
      </c>
      <c r="E58" s="161">
        <v>0.05731277186017367</v>
      </c>
      <c r="F58" s="161">
        <v>0.28165763004174216</v>
      </c>
      <c r="G58" s="161">
        <v>0.10830401871975744</v>
      </c>
      <c r="H58" s="162">
        <v>1421.5768700000008</v>
      </c>
      <c r="I58" s="163">
        <v>888.4855437500005</v>
      </c>
      <c r="J58" s="161">
        <v>0.5704388988480271</v>
      </c>
      <c r="K58" s="164">
        <v>0.5994323414706502</v>
      </c>
      <c r="L58" s="164">
        <v>0.3184439969503861</v>
      </c>
    </row>
    <row r="59" spans="1:12" s="4" customFormat="1" ht="13.5">
      <c r="A59" s="165" t="s">
        <v>168</v>
      </c>
      <c r="B59" s="160">
        <v>0.14621959690926414</v>
      </c>
      <c r="C59" s="161">
        <v>0.14689037843288164</v>
      </c>
      <c r="D59" s="161">
        <v>-0.026836049188175233</v>
      </c>
      <c r="E59" s="161">
        <v>0.004482981182400665</v>
      </c>
      <c r="F59" s="161">
        <v>2.43416284074734</v>
      </c>
      <c r="G59" s="161">
        <v>0.1588858572714067</v>
      </c>
      <c r="H59" s="162">
        <v>-12324.203049999996</v>
      </c>
      <c r="I59" s="163">
        <v>-9553.645775193796</v>
      </c>
      <c r="J59" s="161">
        <v>0.6625679245913856</v>
      </c>
      <c r="K59" s="164">
        <v>0</v>
      </c>
      <c r="L59" s="164">
        <v>0.07674097756549358</v>
      </c>
    </row>
    <row r="60" spans="1:12" s="4" customFormat="1" ht="13.5">
      <c r="A60" s="165" t="s">
        <v>57</v>
      </c>
      <c r="B60" s="160">
        <v>0.0877183706660807</v>
      </c>
      <c r="C60" s="161">
        <v>0.09782399412903817</v>
      </c>
      <c r="D60" s="161">
        <v>-0.04239645840082117</v>
      </c>
      <c r="E60" s="161">
        <v>0.059514796010922466</v>
      </c>
      <c r="F60" s="161">
        <v>4.117082574702795</v>
      </c>
      <c r="G60" s="161">
        <v>0.18480849036777108</v>
      </c>
      <c r="H60" s="162">
        <v>1111.8386000000005</v>
      </c>
      <c r="I60" s="163">
        <v>1531.4581267217638</v>
      </c>
      <c r="J60" s="161">
        <v>0.4100285486182437</v>
      </c>
      <c r="K60" s="164">
        <v>0.8138333089870331</v>
      </c>
      <c r="L60" s="164">
        <v>0.05182458103653269</v>
      </c>
    </row>
    <row r="61" spans="1:12" s="4" customFormat="1" ht="13.5">
      <c r="A61" s="165" t="s">
        <v>58</v>
      </c>
      <c r="B61" s="160">
        <v>0.006578465194560654</v>
      </c>
      <c r="C61" s="161">
        <v>0.0843748761959117</v>
      </c>
      <c r="D61" s="161">
        <v>-0.02156975378777574</v>
      </c>
      <c r="E61" s="161">
        <v>0.0923590699809764</v>
      </c>
      <c r="F61" s="161">
        <v>15.553914626799598</v>
      </c>
      <c r="G61" s="161">
        <v>0.12047340168481689</v>
      </c>
      <c r="H61" s="162">
        <v>28927.008929999996</v>
      </c>
      <c r="I61" s="163">
        <v>4612.086882971938</v>
      </c>
      <c r="J61" s="161">
        <v>0.17130974733895887</v>
      </c>
      <c r="K61" s="164">
        <v>1.5149901013771492</v>
      </c>
      <c r="L61" s="164">
        <v>0.023556425144817216</v>
      </c>
    </row>
    <row r="62" spans="1:12" s="4" customFormat="1" ht="13.5">
      <c r="A62" s="159" t="s">
        <v>322</v>
      </c>
      <c r="B62" s="160">
        <v>0.015944219547154068</v>
      </c>
      <c r="C62" s="161">
        <v>0.08620972354463416</v>
      </c>
      <c r="D62" s="161">
        <v>-0.0727135970792524</v>
      </c>
      <c r="E62" s="161">
        <v>-0.008708038947444898</v>
      </c>
      <c r="F62" s="161">
        <v>0.9277851347700748</v>
      </c>
      <c r="G62" s="161">
        <v>0.10271988106765098</v>
      </c>
      <c r="H62" s="162">
        <v>3835.2777499999993</v>
      </c>
      <c r="I62" s="163">
        <v>2637.7426066024755</v>
      </c>
      <c r="J62" s="161">
        <v>0.22600773298999402</v>
      </c>
      <c r="K62" s="164">
        <v>1.3691945865889061</v>
      </c>
      <c r="L62" s="164">
        <v>0.14538540646135653</v>
      </c>
    </row>
    <row r="63" spans="1:12" s="4" customFormat="1" ht="13.5">
      <c r="A63" s="165" t="s">
        <v>59</v>
      </c>
      <c r="B63" s="160">
        <v>0.01195791845101429</v>
      </c>
      <c r="C63" s="161">
        <v>0.07854695578329027</v>
      </c>
      <c r="D63" s="161">
        <v>-0.03774094873996553</v>
      </c>
      <c r="E63" s="161">
        <v>0.0794595522143278</v>
      </c>
      <c r="F63" s="161">
        <v>1.5210605646178936</v>
      </c>
      <c r="G63" s="161">
        <v>0.12909074627077427</v>
      </c>
      <c r="H63" s="162">
        <v>4562.58885</v>
      </c>
      <c r="I63" s="163">
        <v>2493.217950819672</v>
      </c>
      <c r="J63" s="161">
        <v>0.32038670874626424</v>
      </c>
      <c r="K63" s="164">
        <v>1.5804326137106066</v>
      </c>
      <c r="L63" s="164">
        <v>0.10001061056798995</v>
      </c>
    </row>
    <row r="64" spans="1:12" s="4" customFormat="1" ht="13.5">
      <c r="A64" s="165" t="s">
        <v>150</v>
      </c>
      <c r="B64" s="160">
        <v>0.028763830537496007</v>
      </c>
      <c r="C64" s="161">
        <v>0.10517366984187759</v>
      </c>
      <c r="D64" s="161">
        <v>0.003594821646195882</v>
      </c>
      <c r="E64" s="161">
        <v>0.11499419938336466</v>
      </c>
      <c r="F64" s="161">
        <v>6.163816875337874</v>
      </c>
      <c r="G64" s="161">
        <v>0.13935898292903076</v>
      </c>
      <c r="H64" s="162">
        <v>646.90309</v>
      </c>
      <c r="I64" s="163">
        <v>3218.423333333333</v>
      </c>
      <c r="J64" s="161">
        <v>0.2131181912202516</v>
      </c>
      <c r="K64" s="164">
        <v>1.1946851557655676</v>
      </c>
      <c r="L64" s="164">
        <v>0.025597731927326922</v>
      </c>
    </row>
    <row r="65" spans="1:12" s="4" customFormat="1" ht="13.5">
      <c r="A65" s="168" t="s">
        <v>151</v>
      </c>
      <c r="B65" s="160">
        <v>-0.04468765146852182</v>
      </c>
      <c r="C65" s="161">
        <v>0.0687343481970754</v>
      </c>
      <c r="D65" s="161">
        <v>0.006574100962833754</v>
      </c>
      <c r="E65" s="161">
        <v>0.08080891677689687</v>
      </c>
      <c r="F65" s="161">
        <v>0.33297004950957576</v>
      </c>
      <c r="G65" s="161">
        <v>0.023497829339349352</v>
      </c>
      <c r="H65" s="162">
        <v>1564.0148700000004</v>
      </c>
      <c r="I65" s="163">
        <v>4827.20638888889</v>
      </c>
      <c r="J65" s="161">
        <v>-0.07298514268182173</v>
      </c>
      <c r="K65" s="164">
        <v>3.0642793680297022</v>
      </c>
      <c r="L65" s="164">
        <v>0.0959704336004365</v>
      </c>
    </row>
    <row r="66" spans="1:12" s="4" customFormat="1" ht="13.5">
      <c r="A66" s="165" t="s">
        <v>60</v>
      </c>
      <c r="B66" s="160">
        <v>-0.02353332947825831</v>
      </c>
      <c r="C66" s="161">
        <v>0.08122714964224695</v>
      </c>
      <c r="D66" s="161">
        <v>-0.034400390785970916</v>
      </c>
      <c r="E66" s="161">
        <v>0.021044820447224805</v>
      </c>
      <c r="F66" s="161">
        <v>2.4449173253815113</v>
      </c>
      <c r="G66" s="161">
        <v>0.030779336660468583</v>
      </c>
      <c r="H66" s="162">
        <v>22083.14715</v>
      </c>
      <c r="I66" s="163">
        <v>3002.059155791191</v>
      </c>
      <c r="J66" s="161">
        <v>0.13307083499921493</v>
      </c>
      <c r="K66" s="164">
        <v>1.1998223349459292</v>
      </c>
      <c r="L66" s="164">
        <v>0.031171592840429863</v>
      </c>
    </row>
    <row r="67" spans="1:12" s="4" customFormat="1" ht="13.5">
      <c r="A67" s="165" t="s">
        <v>276</v>
      </c>
      <c r="B67" s="160">
        <v>-0.12041273051342512</v>
      </c>
      <c r="C67" s="161">
        <v>0.11262754653829721</v>
      </c>
      <c r="D67" s="161">
        <v>-0.002907713817351153</v>
      </c>
      <c r="E67" s="161">
        <v>0.07949423364739502</v>
      </c>
      <c r="F67" s="161">
        <v>-0.07193751793383503</v>
      </c>
      <c r="G67" s="161">
        <v>-0.004436358368788927</v>
      </c>
      <c r="H67" s="162">
        <v>9014.750539999997</v>
      </c>
      <c r="I67" s="163">
        <v>1987.8170981256885</v>
      </c>
      <c r="J67" s="161">
        <v>0.2510451159290836</v>
      </c>
      <c r="K67" s="164">
        <v>1.0978636394280232</v>
      </c>
      <c r="L67" s="164">
        <v>0.10452686894097667</v>
      </c>
    </row>
    <row r="68" spans="1:12" s="4" customFormat="1" ht="13.5">
      <c r="A68" s="159" t="s">
        <v>293</v>
      </c>
      <c r="B68" s="160">
        <v>0.008113448733078413</v>
      </c>
      <c r="C68" s="161">
        <v>0.08728938727598373</v>
      </c>
      <c r="D68" s="161">
        <v>-0.0013147950305899762</v>
      </c>
      <c r="E68" s="161">
        <v>0.10389754899354318</v>
      </c>
      <c r="F68" s="161">
        <v>1.0289513968496715</v>
      </c>
      <c r="G68" s="161">
        <v>0.10903675055755072</v>
      </c>
      <c r="H68" s="162">
        <v>1874.09566</v>
      </c>
      <c r="I68" s="163">
        <v>2191.9247485380115</v>
      </c>
      <c r="J68" s="161">
        <v>0.3739451818768104</v>
      </c>
      <c r="K68" s="164">
        <v>0.7998110799431566</v>
      </c>
      <c r="L68" s="164">
        <v>0.16891099172594612</v>
      </c>
    </row>
    <row r="69" spans="1:12" s="4" customFormat="1" ht="13.5">
      <c r="A69" s="165" t="s">
        <v>61</v>
      </c>
      <c r="B69" s="160">
        <v>0.00599681858369008</v>
      </c>
      <c r="C69" s="161">
        <v>0.15386908957658793</v>
      </c>
      <c r="D69" s="161">
        <v>-0.005659950224843</v>
      </c>
      <c r="E69" s="161">
        <v>0.05969223392698618</v>
      </c>
      <c r="F69" s="161">
        <v>1.5378740641452047</v>
      </c>
      <c r="G69" s="161">
        <v>0.1285733637015154</v>
      </c>
      <c r="H69" s="162">
        <v>8085.445310000003</v>
      </c>
      <c r="I69" s="163">
        <v>1820.6361877955421</v>
      </c>
      <c r="J69" s="161">
        <v>0.22130147753121945</v>
      </c>
      <c r="K69" s="164">
        <v>0.7442839483706278</v>
      </c>
      <c r="L69" s="164">
        <v>0.10866374783542534</v>
      </c>
    </row>
    <row r="70" spans="1:12" s="4" customFormat="1" ht="13.5">
      <c r="A70" s="165" t="s">
        <v>62</v>
      </c>
      <c r="B70" s="160">
        <v>0.11307825774604086</v>
      </c>
      <c r="C70" s="161">
        <v>0.1537698932414257</v>
      </c>
      <c r="D70" s="161">
        <v>-0.01571199085973566</v>
      </c>
      <c r="E70" s="161">
        <v>0.033193009211733814</v>
      </c>
      <c r="F70" s="161">
        <v>0.5614132875293106</v>
      </c>
      <c r="G70" s="161">
        <v>0.15049557284487164</v>
      </c>
      <c r="H70" s="162">
        <v>-3995.0578100000002</v>
      </c>
      <c r="I70" s="163">
        <v>-5442.858051771117</v>
      </c>
      <c r="J70" s="161">
        <v>0.6280941658002757</v>
      </c>
      <c r="K70" s="164">
        <v>0.20149965796447347</v>
      </c>
      <c r="L70" s="164">
        <v>0.23986468012833603</v>
      </c>
    </row>
    <row r="71" spans="1:12" s="4" customFormat="1" ht="13.5">
      <c r="A71" s="165" t="s">
        <v>63</v>
      </c>
      <c r="B71" s="160">
        <v>0.01640410535857741</v>
      </c>
      <c r="C71" s="161">
        <v>0.24389560090383017</v>
      </c>
      <c r="D71" s="161">
        <v>-0.11102550809424473</v>
      </c>
      <c r="E71" s="161">
        <v>-0.06733814159184455</v>
      </c>
      <c r="F71" s="161">
        <v>1.0682835731196878</v>
      </c>
      <c r="G71" s="161">
        <v>0.13062448749021685</v>
      </c>
      <c r="H71" s="162">
        <v>7021.560749999997</v>
      </c>
      <c r="I71" s="163">
        <v>2696.451900921658</v>
      </c>
      <c r="J71" s="161">
        <v>0.21171929836139353</v>
      </c>
      <c r="K71" s="164">
        <v>1.1923137909040902</v>
      </c>
      <c r="L71" s="164">
        <v>0.12288944701927497</v>
      </c>
    </row>
    <row r="72" spans="1:12" s="4" customFormat="1" ht="13.5">
      <c r="A72" s="165" t="s">
        <v>64</v>
      </c>
      <c r="B72" s="160">
        <v>0.012486999908962022</v>
      </c>
      <c r="C72" s="161">
        <v>0.08717095210866206</v>
      </c>
      <c r="D72" s="161">
        <v>-0.026415459424623897</v>
      </c>
      <c r="E72" s="161">
        <v>0.0648555422931365</v>
      </c>
      <c r="F72" s="161">
        <v>0.8640487258397622</v>
      </c>
      <c r="G72" s="161">
        <v>0.1037092154562611</v>
      </c>
      <c r="H72" s="162">
        <v>2589.862790000001</v>
      </c>
      <c r="I72" s="163">
        <v>3290.8040533672183</v>
      </c>
      <c r="J72" s="161">
        <v>0.2636539421246959</v>
      </c>
      <c r="K72" s="164">
        <v>1.200333970514059</v>
      </c>
      <c r="L72" s="164">
        <v>0.1388017808223994</v>
      </c>
    </row>
    <row r="73" spans="1:12" s="4" customFormat="1" ht="13.5">
      <c r="A73" s="165" t="s">
        <v>65</v>
      </c>
      <c r="B73" s="160">
        <v>-0.005156719669102714</v>
      </c>
      <c r="C73" s="161">
        <v>0.11018335740793217</v>
      </c>
      <c r="D73" s="161">
        <v>0.003906446503688636</v>
      </c>
      <c r="E73" s="161">
        <v>0.07280796472831369</v>
      </c>
      <c r="F73" s="161">
        <v>0.3601255289846245</v>
      </c>
      <c r="G73" s="161">
        <v>0.06371487109411557</v>
      </c>
      <c r="H73" s="162">
        <v>396.1905400000005</v>
      </c>
      <c r="I73" s="163">
        <v>1230.4054037267097</v>
      </c>
      <c r="J73" s="161">
        <v>0.1734352239132525</v>
      </c>
      <c r="K73" s="164">
        <v>1.6096578750035586</v>
      </c>
      <c r="L73" s="164">
        <v>0.20907979349814226</v>
      </c>
    </row>
    <row r="74" spans="1:12" s="4" customFormat="1" ht="13.5">
      <c r="A74" s="165" t="s">
        <v>66</v>
      </c>
      <c r="B74" s="160">
        <v>0.03250775410181424</v>
      </c>
      <c r="C74" s="161">
        <v>0.07618761543702685</v>
      </c>
      <c r="D74" s="161">
        <v>-0.008759369693184811</v>
      </c>
      <c r="E74" s="161">
        <v>0.04328441580015996</v>
      </c>
      <c r="F74" s="161">
        <v>1.7122008294659583</v>
      </c>
      <c r="G74" s="161">
        <v>0.08352805665031343</v>
      </c>
      <c r="H74" s="162">
        <v>791.7679399999988</v>
      </c>
      <c r="I74" s="163">
        <v>964.3945676004857</v>
      </c>
      <c r="J74" s="161">
        <v>0.25989301404477916</v>
      </c>
      <c r="K74" s="164">
        <v>1.1804934435603465</v>
      </c>
      <c r="L74" s="164">
        <v>0.06671090353189563</v>
      </c>
    </row>
    <row r="75" spans="1:12" s="4" customFormat="1" ht="13.5">
      <c r="A75" s="165" t="s">
        <v>67</v>
      </c>
      <c r="B75" s="160">
        <v>0.03813016823350149</v>
      </c>
      <c r="C75" s="161">
        <v>0.17196280855816912</v>
      </c>
      <c r="D75" s="161">
        <v>-0.007607720730674183</v>
      </c>
      <c r="E75" s="161">
        <v>0.05962859703424841</v>
      </c>
      <c r="F75" s="161">
        <v>0.988920248226755</v>
      </c>
      <c r="G75" s="161">
        <v>0.1524066858012943</v>
      </c>
      <c r="H75" s="162">
        <v>-284.62207999999964</v>
      </c>
      <c r="I75" s="163">
        <v>-121.73741659538052</v>
      </c>
      <c r="J75" s="161">
        <v>0.7051881933632124</v>
      </c>
      <c r="K75" s="164">
        <v>0.05578752494699085</v>
      </c>
      <c r="L75" s="164">
        <v>0.2321506904250749</v>
      </c>
    </row>
    <row r="76" spans="1:12" s="4" customFormat="1" ht="13.5">
      <c r="A76" s="165" t="s">
        <v>30</v>
      </c>
      <c r="B76" s="160">
        <v>-0.006189140645191555</v>
      </c>
      <c r="C76" s="161">
        <v>0.10095485791947616</v>
      </c>
      <c r="D76" s="161">
        <v>-0.04162417588098542</v>
      </c>
      <c r="E76" s="161">
        <v>0.012192578131477602</v>
      </c>
      <c r="F76" s="161">
        <v>0.25425318086716153</v>
      </c>
      <c r="G76" s="161">
        <v>0.04757418426975596</v>
      </c>
      <c r="H76" s="162">
        <v>2844.3673800000006</v>
      </c>
      <c r="I76" s="163">
        <v>4290.146877828056</v>
      </c>
      <c r="J76" s="161">
        <v>0.08584940453604573</v>
      </c>
      <c r="K76" s="164">
        <v>1.5203287248043198</v>
      </c>
      <c r="L76" s="164">
        <v>0.17406138067041446</v>
      </c>
    </row>
    <row r="77" spans="1:12" s="4" customFormat="1" ht="13.5">
      <c r="A77" s="165" t="s">
        <v>68</v>
      </c>
      <c r="B77" s="160">
        <v>0.04305873795797685</v>
      </c>
      <c r="C77" s="161">
        <v>0.10468763545910408</v>
      </c>
      <c r="D77" s="161">
        <v>-0.03324825723596623</v>
      </c>
      <c r="E77" s="161">
        <v>0.06618248021821552</v>
      </c>
      <c r="F77" s="161">
        <v>1.4006049957351174</v>
      </c>
      <c r="G77" s="161">
        <v>0.13814600431276255</v>
      </c>
      <c r="H77" s="162">
        <v>951.7299200000016</v>
      </c>
      <c r="I77" s="163">
        <v>1348.0593767705404</v>
      </c>
      <c r="J77" s="161">
        <v>0.37723904404399394</v>
      </c>
      <c r="K77" s="164">
        <v>1.2400999724898631</v>
      </c>
      <c r="L77" s="164">
        <v>0.11312407473032281</v>
      </c>
    </row>
    <row r="78" spans="1:12" s="4" customFormat="1" ht="13.5">
      <c r="A78" s="165" t="s">
        <v>69</v>
      </c>
      <c r="B78" s="160">
        <v>0.02784685583609198</v>
      </c>
      <c r="C78" s="161">
        <v>0.09623260380883747</v>
      </c>
      <c r="D78" s="161">
        <v>-0.004888922009330154</v>
      </c>
      <c r="E78" s="161">
        <v>0.047759153837080154</v>
      </c>
      <c r="F78" s="161">
        <v>0.8623176743078029</v>
      </c>
      <c r="G78" s="161">
        <v>0.07974049304648068</v>
      </c>
      <c r="H78" s="162">
        <v>2514.439929999997</v>
      </c>
      <c r="I78" s="163">
        <v>575.6501671245414</v>
      </c>
      <c r="J78" s="161">
        <v>0.5071975182343654</v>
      </c>
      <c r="K78" s="164">
        <v>0.2090426659223059</v>
      </c>
      <c r="L78" s="164">
        <v>0.10324368482181508</v>
      </c>
    </row>
    <row r="79" spans="1:12" s="4" customFormat="1" ht="13.5">
      <c r="A79" s="165" t="s">
        <v>70</v>
      </c>
      <c r="B79" s="160">
        <v>0.16129976538155172</v>
      </c>
      <c r="C79" s="161">
        <v>0.11291697478251887</v>
      </c>
      <c r="D79" s="161">
        <v>0.0020126559322932876</v>
      </c>
      <c r="E79" s="161">
        <v>0.11370092323261913</v>
      </c>
      <c r="F79" s="161">
        <v>1.7976590836759232</v>
      </c>
      <c r="G79" s="161">
        <v>0.2505841580857302</v>
      </c>
      <c r="H79" s="162">
        <v>1844.6589600000002</v>
      </c>
      <c r="I79" s="163">
        <v>5658.463067484663</v>
      </c>
      <c r="J79" s="161">
        <v>0.22094875221593763</v>
      </c>
      <c r="K79" s="164">
        <v>0.8742979245545098</v>
      </c>
      <c r="L79" s="164">
        <v>0.27941424108880003</v>
      </c>
    </row>
    <row r="80" spans="1:12" s="4" customFormat="1" ht="13.5">
      <c r="A80" s="165" t="s">
        <v>71</v>
      </c>
      <c r="B80" s="160">
        <v>0.07493000455797519</v>
      </c>
      <c r="C80" s="161">
        <v>0.08348463654451932</v>
      </c>
      <c r="D80" s="161">
        <v>0.0020281027523086324</v>
      </c>
      <c r="E80" s="161">
        <v>0.0514306123647743</v>
      </c>
      <c r="F80" s="161" t="s">
        <v>376</v>
      </c>
      <c r="G80" s="161">
        <v>0.12064391323832639</v>
      </c>
      <c r="H80" s="162">
        <v>-223.4969999999994</v>
      </c>
      <c r="I80" s="163">
        <v>-279.37124999999924</v>
      </c>
      <c r="J80" s="161">
        <v>0.4351386201063378</v>
      </c>
      <c r="K80" s="164">
        <v>0.6022960163474439</v>
      </c>
      <c r="L80" s="164">
        <v>0.007643734771629957</v>
      </c>
    </row>
    <row r="81" spans="1:12" s="4" customFormat="1" ht="13.5">
      <c r="A81" s="165" t="s">
        <v>72</v>
      </c>
      <c r="B81" s="160">
        <v>-0.007110062665218899</v>
      </c>
      <c r="C81" s="161">
        <v>0.13098587320358823</v>
      </c>
      <c r="D81" s="161">
        <v>-0.03192217369215285</v>
      </c>
      <c r="E81" s="161">
        <v>0.06861603002442573</v>
      </c>
      <c r="F81" s="161">
        <v>2.818279436737941</v>
      </c>
      <c r="G81" s="161">
        <v>0.11387585751064058</v>
      </c>
      <c r="H81" s="162">
        <v>4538.471580000001</v>
      </c>
      <c r="I81" s="163">
        <v>2425.692987707109</v>
      </c>
      <c r="J81" s="161">
        <v>0.13800390680802077</v>
      </c>
      <c r="K81" s="164">
        <v>1.6031703997230473</v>
      </c>
      <c r="L81" s="164">
        <v>0.05640472454323762</v>
      </c>
    </row>
    <row r="82" spans="1:12" s="4" customFormat="1" ht="13.5">
      <c r="A82" s="165" t="s">
        <v>73</v>
      </c>
      <c r="B82" s="160">
        <v>-0.04469239679653423</v>
      </c>
      <c r="C82" s="161">
        <v>0.09225192648065343</v>
      </c>
      <c r="D82" s="161">
        <v>-0.10692300273708881</v>
      </c>
      <c r="E82" s="161">
        <v>-0.011504914630946477</v>
      </c>
      <c r="F82" s="161">
        <v>0.30836433065179886</v>
      </c>
      <c r="G82" s="161">
        <v>0.048468905156485276</v>
      </c>
      <c r="H82" s="162">
        <v>2357.19038</v>
      </c>
      <c r="I82" s="163">
        <v>3065.2670741222364</v>
      </c>
      <c r="J82" s="161">
        <v>0.15244091659367254</v>
      </c>
      <c r="K82" s="164">
        <v>1.8494533115089036</v>
      </c>
      <c r="L82" s="164">
        <v>0.15553350460742668</v>
      </c>
    </row>
    <row r="83" spans="1:12" s="4" customFormat="1" ht="13.5">
      <c r="A83" s="165" t="s">
        <v>74</v>
      </c>
      <c r="B83" s="160">
        <v>0.03082095936459657</v>
      </c>
      <c r="C83" s="161">
        <v>0.08094695926444984</v>
      </c>
      <c r="D83" s="161">
        <v>-0.026938942348893435</v>
      </c>
      <c r="E83" s="161">
        <v>0.026343053843502016</v>
      </c>
      <c r="F83" s="161">
        <v>1.0183357177373273</v>
      </c>
      <c r="G83" s="161">
        <v>0.0834020792060559</v>
      </c>
      <c r="H83" s="162">
        <v>-2818.4676600000003</v>
      </c>
      <c r="I83" s="163">
        <v>-1821.8924757595346</v>
      </c>
      <c r="J83" s="161">
        <v>0.6437555548069742</v>
      </c>
      <c r="K83" s="164">
        <v>0.3340778649042494</v>
      </c>
      <c r="L83" s="164">
        <v>0.09001052637455026</v>
      </c>
    </row>
    <row r="84" spans="1:12" s="4" customFormat="1" ht="13.5">
      <c r="A84" s="165" t="s">
        <v>286</v>
      </c>
      <c r="B84" s="160">
        <v>-0.012200508763584935</v>
      </c>
      <c r="C84" s="161">
        <v>0.0571783051918079</v>
      </c>
      <c r="D84" s="161">
        <v>-0.011440473942103143</v>
      </c>
      <c r="E84" s="161">
        <v>0.1482715908694814</v>
      </c>
      <c r="F84" s="161" t="s">
        <v>376</v>
      </c>
      <c r="G84" s="161">
        <v>0.14585408524577856</v>
      </c>
      <c r="H84" s="162">
        <v>4559.271000000001</v>
      </c>
      <c r="I84" s="163">
        <v>11750.69845360825</v>
      </c>
      <c r="J84" s="161">
        <v>0.09544189095815181</v>
      </c>
      <c r="K84" s="164">
        <v>3.0112351512319906</v>
      </c>
      <c r="L84" s="164">
        <v>0.2995814398872175</v>
      </c>
    </row>
    <row r="85" spans="1:12" s="4" customFormat="1" ht="13.5">
      <c r="A85" s="165" t="s">
        <v>75</v>
      </c>
      <c r="B85" s="160">
        <v>0.04440126469097546</v>
      </c>
      <c r="C85" s="161">
        <v>0.11696783500045398</v>
      </c>
      <c r="D85" s="161">
        <v>-0.044459700993017506</v>
      </c>
      <c r="E85" s="161">
        <v>0.06712145301723936</v>
      </c>
      <c r="F85" s="161">
        <v>2.1165880500406766</v>
      </c>
      <c r="G85" s="161">
        <v>0.14085145257794257</v>
      </c>
      <c r="H85" s="162">
        <v>5884.493149999999</v>
      </c>
      <c r="I85" s="163">
        <v>5914.063467336683</v>
      </c>
      <c r="J85" s="161">
        <v>0.11927114554063076</v>
      </c>
      <c r="K85" s="164">
        <v>1.925841880703786</v>
      </c>
      <c r="L85" s="164">
        <v>0.184418046631839</v>
      </c>
    </row>
    <row r="86" spans="1:12" s="4" customFormat="1" ht="13.5">
      <c r="A86" s="165" t="s">
        <v>76</v>
      </c>
      <c r="B86" s="160">
        <v>0.0002415298929231423</v>
      </c>
      <c r="C86" s="161">
        <v>0.07986422566356574</v>
      </c>
      <c r="D86" s="161">
        <v>-0.031109739505977202</v>
      </c>
      <c r="E86" s="161">
        <v>0.07533480215822819</v>
      </c>
      <c r="F86" s="167">
        <v>0.6546732460078353</v>
      </c>
      <c r="G86" s="161">
        <v>0.10668695207480233</v>
      </c>
      <c r="H86" s="162">
        <v>6898.982839999999</v>
      </c>
      <c r="I86" s="163">
        <v>2627.1831073876615</v>
      </c>
      <c r="J86" s="161">
        <v>0.259046137903277</v>
      </c>
      <c r="K86" s="164">
        <v>1.4108818145215216</v>
      </c>
      <c r="L86" s="164">
        <v>0.18299235052588486</v>
      </c>
    </row>
    <row r="87" spans="1:12" s="4" customFormat="1" ht="13.5">
      <c r="A87" s="165" t="s">
        <v>77</v>
      </c>
      <c r="B87" s="160">
        <v>0.061830502808192966</v>
      </c>
      <c r="C87" s="161">
        <v>0.08999740103044696</v>
      </c>
      <c r="D87" s="161">
        <v>-0.031823475951076485</v>
      </c>
      <c r="E87" s="161">
        <v>0.014258968990774347</v>
      </c>
      <c r="F87" s="161">
        <v>2.3660582923736895</v>
      </c>
      <c r="G87" s="161">
        <v>0.1083268547673082</v>
      </c>
      <c r="H87" s="162">
        <v>-3696.487979999999</v>
      </c>
      <c r="I87" s="163">
        <v>-6720.887236363635</v>
      </c>
      <c r="J87" s="161">
        <v>0.5210074378296757</v>
      </c>
      <c r="K87" s="164">
        <v>0.4449796510723302</v>
      </c>
      <c r="L87" s="164">
        <v>0.048838174073668875</v>
      </c>
    </row>
    <row r="88" spans="1:12" s="4" customFormat="1" ht="13.5">
      <c r="A88" s="159" t="s">
        <v>294</v>
      </c>
      <c r="B88" s="160">
        <v>0.20532633156205876</v>
      </c>
      <c r="C88" s="161">
        <v>0.07105988163837407</v>
      </c>
      <c r="D88" s="161">
        <v>-0.0018942742312836789</v>
      </c>
      <c r="E88" s="161">
        <v>0.06182863001718134</v>
      </c>
      <c r="F88" s="161">
        <v>11.990854262728432</v>
      </c>
      <c r="G88" s="161">
        <v>0.2340720671145607</v>
      </c>
      <c r="H88" s="162">
        <v>502.6361000000006</v>
      </c>
      <c r="I88" s="163">
        <v>626.7283042394023</v>
      </c>
      <c r="J88" s="161">
        <v>0.4512035157067013</v>
      </c>
      <c r="K88" s="164">
        <v>0.6719944579836703</v>
      </c>
      <c r="L88" s="164">
        <v>0.02485315774753548</v>
      </c>
    </row>
    <row r="89" spans="1:12" s="4" customFormat="1" ht="13.5">
      <c r="A89" s="165" t="s">
        <v>78</v>
      </c>
      <c r="B89" s="160">
        <v>0.004245613253107448</v>
      </c>
      <c r="C89" s="161">
        <v>0.13262427622319017</v>
      </c>
      <c r="D89" s="161">
        <v>-0.03497067392202034</v>
      </c>
      <c r="E89" s="161">
        <v>0.08995706845497843</v>
      </c>
      <c r="F89" s="167">
        <v>0.85571421432077</v>
      </c>
      <c r="G89" s="161">
        <v>0.12919664143834134</v>
      </c>
      <c r="H89" s="162">
        <v>3188.588740000001</v>
      </c>
      <c r="I89" s="163">
        <v>1436.9485083370894</v>
      </c>
      <c r="J89" s="161">
        <v>0.36487342106118015</v>
      </c>
      <c r="K89" s="164">
        <v>0.959645510421325</v>
      </c>
      <c r="L89" s="164">
        <v>0.14643524268067898</v>
      </c>
    </row>
    <row r="90" spans="1:12" s="4" customFormat="1" ht="13.5">
      <c r="A90" s="165" t="s">
        <v>289</v>
      </c>
      <c r="B90" s="160">
        <v>0.003006461481632071</v>
      </c>
      <c r="C90" s="161">
        <v>0.06553259828002332</v>
      </c>
      <c r="D90" s="161">
        <v>0.01255729686384464</v>
      </c>
      <c r="E90" s="161">
        <v>0.140506800093146</v>
      </c>
      <c r="F90" s="161">
        <v>1.8507717179374148</v>
      </c>
      <c r="G90" s="161">
        <v>0.13098972945300438</v>
      </c>
      <c r="H90" s="162">
        <v>13444.85441</v>
      </c>
      <c r="I90" s="163">
        <v>6466.981438191438</v>
      </c>
      <c r="J90" s="161">
        <v>0.1638930227674246</v>
      </c>
      <c r="K90" s="164">
        <v>1.8446705153875151</v>
      </c>
      <c r="L90" s="164">
        <v>0.12395901992424135</v>
      </c>
    </row>
    <row r="91" spans="1:12" s="4" customFormat="1" ht="13.5">
      <c r="A91" s="165" t="s">
        <v>79</v>
      </c>
      <c r="B91" s="160">
        <v>0.008051542973320626</v>
      </c>
      <c r="C91" s="161">
        <v>0.10969670104132762</v>
      </c>
      <c r="D91" s="161">
        <v>0.0004634475840883781</v>
      </c>
      <c r="E91" s="161">
        <v>0.10386362533719243</v>
      </c>
      <c r="F91" s="161">
        <v>1.2597146615185508</v>
      </c>
      <c r="G91" s="161">
        <v>0.11148842088882847</v>
      </c>
      <c r="H91" s="162">
        <v>928.2090200000002</v>
      </c>
      <c r="I91" s="163">
        <v>1379.21102526003</v>
      </c>
      <c r="J91" s="161">
        <v>0.21479159747281099</v>
      </c>
      <c r="K91" s="164">
        <v>1.6293877070976124</v>
      </c>
      <c r="L91" s="164">
        <v>0.1140955048659748</v>
      </c>
    </row>
    <row r="92" spans="1:12" s="4" customFormat="1" ht="13.5">
      <c r="A92" s="165" t="s">
        <v>278</v>
      </c>
      <c r="B92" s="160">
        <v>-0.07073321671552583</v>
      </c>
      <c r="C92" s="161">
        <v>0.3062156012784417</v>
      </c>
      <c r="D92" s="161">
        <v>0.0022398795198497272</v>
      </c>
      <c r="E92" s="161">
        <v>0.06575144621839019</v>
      </c>
      <c r="F92" s="161">
        <v>1.250902536100882</v>
      </c>
      <c r="G92" s="161">
        <v>0.1651867181407626</v>
      </c>
      <c r="H92" s="162">
        <v>468.13620999999875</v>
      </c>
      <c r="I92" s="163">
        <v>251.28084272678407</v>
      </c>
      <c r="J92" s="161">
        <v>0.3964720106824404</v>
      </c>
      <c r="K92" s="164">
        <v>0.6975072707408935</v>
      </c>
      <c r="L92" s="164">
        <v>0.15461390890869992</v>
      </c>
    </row>
    <row r="93" spans="1:12" s="4" customFormat="1" ht="13.5">
      <c r="A93" s="165" t="s">
        <v>80</v>
      </c>
      <c r="B93" s="160">
        <v>-0.050260938106360134</v>
      </c>
      <c r="C93" s="161">
        <v>0.11772588083826481</v>
      </c>
      <c r="D93" s="161">
        <v>-0.004624227994800099</v>
      </c>
      <c r="E93" s="161">
        <v>0.08279242633211054</v>
      </c>
      <c r="F93" s="161">
        <v>0.2584283725569431</v>
      </c>
      <c r="G93" s="161">
        <v>0.03382692370013747</v>
      </c>
      <c r="H93" s="162">
        <v>6696.750790000004</v>
      </c>
      <c r="I93" s="163">
        <v>1491.1491405032295</v>
      </c>
      <c r="J93" s="161">
        <v>0.36911574552010856</v>
      </c>
      <c r="K93" s="164">
        <v>0.6214358454651688</v>
      </c>
      <c r="L93" s="164">
        <v>0.14051508722850128</v>
      </c>
    </row>
    <row r="94" spans="1:12" s="4" customFormat="1" ht="13.5">
      <c r="A94" s="165" t="s">
        <v>81</v>
      </c>
      <c r="B94" s="160">
        <v>0.00975535050885597</v>
      </c>
      <c r="C94" s="161">
        <v>0.12206891254459704</v>
      </c>
      <c r="D94" s="161">
        <v>-0.00803211009727968</v>
      </c>
      <c r="E94" s="161">
        <v>0.06336051073459932</v>
      </c>
      <c r="F94" s="161">
        <v>2.629611864975157</v>
      </c>
      <c r="G94" s="161">
        <v>0.1009387258299569</v>
      </c>
      <c r="H94" s="162">
        <v>5950.479649999999</v>
      </c>
      <c r="I94" s="163">
        <v>1858.9439706341766</v>
      </c>
      <c r="J94" s="161">
        <v>0.1747024451466637</v>
      </c>
      <c r="K94" s="164">
        <v>0.8124365366790812</v>
      </c>
      <c r="L94" s="164">
        <v>0.06670660720188852</v>
      </c>
    </row>
    <row r="95" spans="1:12" s="4" customFormat="1" ht="13.5">
      <c r="A95" s="165" t="s">
        <v>95</v>
      </c>
      <c r="B95" s="160">
        <v>0.010509528953467306</v>
      </c>
      <c r="C95" s="161">
        <v>0.16357717582417583</v>
      </c>
      <c r="D95" s="161">
        <v>-0.010488649465685814</v>
      </c>
      <c r="E95" s="161">
        <v>0.04785197465548823</v>
      </c>
      <c r="F95" s="161">
        <v>0.8139877786702809</v>
      </c>
      <c r="G95" s="161">
        <v>0.13200021231524048</v>
      </c>
      <c r="H95" s="162">
        <v>1393.3490300000012</v>
      </c>
      <c r="I95" s="163">
        <v>530.3955196041117</v>
      </c>
      <c r="J95" s="161">
        <v>0.28808732226233913</v>
      </c>
      <c r="K95" s="164">
        <v>1.4943310417246445</v>
      </c>
      <c r="L95" s="164">
        <v>0.17973651897505727</v>
      </c>
    </row>
    <row r="96" spans="1:12" s="4" customFormat="1" ht="13.5">
      <c r="A96" s="165" t="s">
        <v>83</v>
      </c>
      <c r="B96" s="160">
        <v>-0.003064145599510404</v>
      </c>
      <c r="C96" s="161">
        <v>0.07936922454164949</v>
      </c>
      <c r="D96" s="161">
        <v>0.0011382317510262765</v>
      </c>
      <c r="E96" s="161">
        <v>0.059513182393018366</v>
      </c>
      <c r="F96" s="161">
        <v>1.5966643284779982</v>
      </c>
      <c r="G96" s="161">
        <v>0.05528970064778188</v>
      </c>
      <c r="H96" s="162">
        <v>1497.9109400000016</v>
      </c>
      <c r="I96" s="163">
        <v>445.4091406482312</v>
      </c>
      <c r="J96" s="161">
        <v>0.4349885721825767</v>
      </c>
      <c r="K96" s="164">
        <v>0.6635664493167788</v>
      </c>
      <c r="L96" s="164">
        <v>0.07330094539158387</v>
      </c>
    </row>
    <row r="97" spans="1:12" s="4" customFormat="1" ht="13.5">
      <c r="A97" s="165" t="s">
        <v>169</v>
      </c>
      <c r="B97" s="160">
        <v>0.0009699658575037214</v>
      </c>
      <c r="C97" s="161">
        <v>0.08861928449421143</v>
      </c>
      <c r="D97" s="161">
        <v>-0.0011736949693725968</v>
      </c>
      <c r="E97" s="161">
        <v>0.15735340233005815</v>
      </c>
      <c r="F97" s="161">
        <v>1.1268620977643506</v>
      </c>
      <c r="G97" s="161">
        <v>0.15950937216518063</v>
      </c>
      <c r="H97" s="162">
        <v>3824.96883</v>
      </c>
      <c r="I97" s="163">
        <v>6385.590701168614</v>
      </c>
      <c r="J97" s="161">
        <v>0.1895198383931681</v>
      </c>
      <c r="K97" s="164">
        <v>1.6703459748110874</v>
      </c>
      <c r="L97" s="164">
        <v>0.1912352496663764</v>
      </c>
    </row>
    <row r="98" spans="1:12" s="4" customFormat="1" ht="13.5">
      <c r="A98" s="165" t="s">
        <v>170</v>
      </c>
      <c r="B98" s="160">
        <v>-0.04020633225438614</v>
      </c>
      <c r="C98" s="161">
        <v>0.09143524966121129</v>
      </c>
      <c r="D98" s="161">
        <v>-0.013103806155071049</v>
      </c>
      <c r="E98" s="161">
        <v>0.10211015648259174</v>
      </c>
      <c r="F98" s="161">
        <v>2.8998361617809487</v>
      </c>
      <c r="G98" s="161">
        <v>0.07324445320055051</v>
      </c>
      <c r="H98" s="162">
        <v>3280.817619999999</v>
      </c>
      <c r="I98" s="163">
        <v>1746.0445023948903</v>
      </c>
      <c r="J98" s="161">
        <v>0.410315666740255</v>
      </c>
      <c r="K98" s="164">
        <v>0.7670962531782479</v>
      </c>
      <c r="L98" s="164">
        <v>0.034381687287138835</v>
      </c>
    </row>
    <row r="99" spans="1:12" s="4" customFormat="1" ht="13.5">
      <c r="A99" s="165" t="s">
        <v>287</v>
      </c>
      <c r="B99" s="160">
        <v>0.018638317340166157</v>
      </c>
      <c r="C99" s="161">
        <v>0.08744874026098938</v>
      </c>
      <c r="D99" s="161">
        <v>-0.0027335550048847366</v>
      </c>
      <c r="E99" s="161">
        <v>0.10881612883697313</v>
      </c>
      <c r="F99" s="161">
        <v>1.840640016185049</v>
      </c>
      <c r="G99" s="161">
        <v>0.12985767979328333</v>
      </c>
      <c r="H99" s="162">
        <v>2516.6565199999977</v>
      </c>
      <c r="I99" s="163">
        <v>5963.641042654023</v>
      </c>
      <c r="J99" s="161">
        <v>0.1933276912920294</v>
      </c>
      <c r="K99" s="164">
        <v>2.0861878819963406</v>
      </c>
      <c r="L99" s="164">
        <v>0.0749516017350875</v>
      </c>
    </row>
    <row r="100" spans="1:12" s="4" customFormat="1" ht="13.5">
      <c r="A100" s="165"/>
      <c r="B100" s="160"/>
      <c r="C100" s="161"/>
      <c r="D100" s="161"/>
      <c r="E100" s="161"/>
      <c r="F100" s="161"/>
      <c r="G100" s="161"/>
      <c r="H100" s="162"/>
      <c r="I100" s="163"/>
      <c r="J100" s="161"/>
      <c r="K100" s="164"/>
      <c r="L100" s="164"/>
    </row>
    <row r="101" spans="1:12" s="4" customFormat="1" ht="13.5">
      <c r="A101" s="159" t="s">
        <v>359</v>
      </c>
      <c r="B101" s="160">
        <v>0.008681043303400601</v>
      </c>
      <c r="C101" s="161">
        <v>0.04079503663388581</v>
      </c>
      <c r="D101" s="161">
        <v>0.004054861010842171</v>
      </c>
      <c r="E101" s="161">
        <v>0.08933020380057614</v>
      </c>
      <c r="F101" s="161">
        <v>0.30641819754592975</v>
      </c>
      <c r="G101" s="161">
        <v>0.09402419689857275</v>
      </c>
      <c r="H101" s="162">
        <v>13594.81413</v>
      </c>
      <c r="I101" s="163">
        <v>7523.416784726066</v>
      </c>
      <c r="J101" s="161">
        <v>0.25372078144816373</v>
      </c>
      <c r="K101" s="164">
        <v>2.4820676560920547</v>
      </c>
      <c r="L101" s="164">
        <v>0.38012226764746276</v>
      </c>
    </row>
    <row r="102" spans="1:12" s="4" customFormat="1" ht="13.5">
      <c r="A102" s="102" t="s">
        <v>370</v>
      </c>
      <c r="B102" s="160">
        <v>0.000456133288748041</v>
      </c>
      <c r="C102" s="161">
        <v>0.04496601239592478</v>
      </c>
      <c r="D102" s="161">
        <v>-0.028753071318339016</v>
      </c>
      <c r="E102" s="161">
        <v>0.019920664012008413</v>
      </c>
      <c r="F102" s="161">
        <v>1.0938475724413412</v>
      </c>
      <c r="G102" s="161">
        <v>0.04913383991588948</v>
      </c>
      <c r="H102" s="162">
        <v>11192.997730000003</v>
      </c>
      <c r="I102" s="163">
        <v>3454.6289290123464</v>
      </c>
      <c r="J102" s="161">
        <v>0.37854686528398784</v>
      </c>
      <c r="K102" s="164">
        <v>0.8209726759164228</v>
      </c>
      <c r="L102" s="164">
        <v>0.06813030322934413</v>
      </c>
    </row>
    <row r="103" spans="1:12" s="4" customFormat="1" ht="13.5">
      <c r="A103" s="159" t="s">
        <v>318</v>
      </c>
      <c r="B103" s="160">
        <v>-0.03359003812403384</v>
      </c>
      <c r="C103" s="161">
        <v>0.04443485810053286</v>
      </c>
      <c r="D103" s="161">
        <v>0.01364612027840705</v>
      </c>
      <c r="E103" s="161">
        <v>0.05412738884440977</v>
      </c>
      <c r="F103" s="161">
        <v>0.04008826318527751</v>
      </c>
      <c r="G103" s="161">
        <v>0.005560932563139286</v>
      </c>
      <c r="H103" s="162">
        <v>258627.29264000006</v>
      </c>
      <c r="I103" s="163">
        <v>5964.651583025831</v>
      </c>
      <c r="J103" s="161">
        <v>0.09416165179093615</v>
      </c>
      <c r="K103" s="164">
        <v>1.8721987335417678</v>
      </c>
      <c r="L103" s="164">
        <v>0.14144530099180525</v>
      </c>
    </row>
    <row r="104" spans="1:12" s="4" customFormat="1" ht="13.5">
      <c r="A104" s="159" t="s">
        <v>360</v>
      </c>
      <c r="B104" s="160">
        <v>0.16221295696917012</v>
      </c>
      <c r="C104" s="161">
        <v>0.03658066156294731</v>
      </c>
      <c r="D104" s="161">
        <v>-0.01990471392404889</v>
      </c>
      <c r="E104" s="161">
        <v>0.026391968847056153</v>
      </c>
      <c r="F104" s="161">
        <v>0.37519073850451506</v>
      </c>
      <c r="G104" s="161">
        <v>0.18755704720930724</v>
      </c>
      <c r="H104" s="162">
        <v>-8202.464910000002</v>
      </c>
      <c r="I104" s="163">
        <v>-3738.589293527804</v>
      </c>
      <c r="J104" s="161">
        <v>0.7613427907739292</v>
      </c>
      <c r="K104" s="164">
        <v>0.3366762424527606</v>
      </c>
      <c r="L104" s="164">
        <v>0.3928845710307173</v>
      </c>
    </row>
    <row r="105" spans="1:12" s="4" customFormat="1" ht="13.5">
      <c r="A105" s="159" t="s">
        <v>371</v>
      </c>
      <c r="B105" s="160">
        <v>-0.0892586254942568</v>
      </c>
      <c r="C105" s="161">
        <v>0.043264844187696945</v>
      </c>
      <c r="D105" s="161">
        <v>-0.0006433701784663532</v>
      </c>
      <c r="E105" s="161">
        <v>0.07958858909010756</v>
      </c>
      <c r="F105" s="161">
        <v>-0.03482808843909984</v>
      </c>
      <c r="G105" s="161">
        <v>-0.01847982440680421</v>
      </c>
      <c r="H105" s="162">
        <v>14870.140700000002</v>
      </c>
      <c r="I105" s="163">
        <v>5186.655284269272</v>
      </c>
      <c r="J105" s="161">
        <v>0.22101134726682806</v>
      </c>
      <c r="K105" s="164">
        <v>2.2537896465049347</v>
      </c>
      <c r="L105" s="164">
        <v>0.3646882640969064</v>
      </c>
    </row>
    <row r="106" spans="1:12" s="4" customFormat="1" ht="13.5">
      <c r="A106" s="159" t="s">
        <v>361</v>
      </c>
      <c r="B106" s="160">
        <v>-0.04066185862561803</v>
      </c>
      <c r="C106" s="161">
        <v>0.054606219157916205</v>
      </c>
      <c r="D106" s="161">
        <v>-0.01211628854262857</v>
      </c>
      <c r="E106" s="161">
        <v>0.10623237707993474</v>
      </c>
      <c r="F106" s="161">
        <v>0.47305447808735385</v>
      </c>
      <c r="G106" s="161">
        <v>0.07570938548790894</v>
      </c>
      <c r="H106" s="162">
        <v>42711.21705000001</v>
      </c>
      <c r="I106" s="163">
        <v>8272.558018593842</v>
      </c>
      <c r="J106" s="161">
        <v>0.1426195466818282</v>
      </c>
      <c r="K106" s="164">
        <v>2.7541795318307813</v>
      </c>
      <c r="L106" s="164">
        <v>0.23837333635331787</v>
      </c>
    </row>
    <row r="107" spans="1:12" s="4" customFormat="1" ht="13.5">
      <c r="A107" s="159" t="s">
        <v>362</v>
      </c>
      <c r="B107" s="160">
        <v>-0.04791718871856673</v>
      </c>
      <c r="C107" s="161">
        <v>0.05945388531348044</v>
      </c>
      <c r="D107" s="161">
        <v>-0.06452267791288163</v>
      </c>
      <c r="E107" s="161">
        <v>0.023041131424165754</v>
      </c>
      <c r="F107" s="161">
        <v>0.2640171212248744</v>
      </c>
      <c r="G107" s="161">
        <v>0.03676837281496294</v>
      </c>
      <c r="H107" s="162">
        <v>81038.41539999998</v>
      </c>
      <c r="I107" s="163">
        <v>5438.089880552944</v>
      </c>
      <c r="J107" s="161">
        <v>0.14991909978887719</v>
      </c>
      <c r="K107" s="164">
        <v>1.9025540795591716</v>
      </c>
      <c r="L107" s="164">
        <v>0.15320714660331186</v>
      </c>
    </row>
    <row r="108" spans="1:12" s="4" customFormat="1" ht="13.5">
      <c r="A108" s="159" t="s">
        <v>353</v>
      </c>
      <c r="B108" s="160">
        <v>-0.026703579123073976</v>
      </c>
      <c r="C108" s="161">
        <v>0.05615302441458414</v>
      </c>
      <c r="D108" s="161">
        <v>-0.011780262414170798</v>
      </c>
      <c r="E108" s="161">
        <v>0.09621178360509848</v>
      </c>
      <c r="F108" s="161">
        <v>0.3398447927301733</v>
      </c>
      <c r="G108" s="161">
        <v>0.08001858487900175</v>
      </c>
      <c r="H108" s="162">
        <v>9011.647569999997</v>
      </c>
      <c r="I108" s="163">
        <v>6497.222472963227</v>
      </c>
      <c r="J108" s="161">
        <v>0.3468039852000188</v>
      </c>
      <c r="K108" s="164">
        <v>1.499140050150374</v>
      </c>
      <c r="L108" s="164">
        <v>0.20436503360252387</v>
      </c>
    </row>
    <row r="109" spans="1:12" s="4" customFormat="1" ht="13.5">
      <c r="A109" s="159" t="s">
        <v>363</v>
      </c>
      <c r="B109" s="160">
        <v>0.018642663953411458</v>
      </c>
      <c r="C109" s="161">
        <v>0.0429829776582153</v>
      </c>
      <c r="D109" s="161">
        <v>-0.006987396722764205</v>
      </c>
      <c r="E109" s="161">
        <v>0.033999118185405464</v>
      </c>
      <c r="F109" s="161">
        <v>0.30371285943816917</v>
      </c>
      <c r="G109" s="161">
        <v>0.059327583585865394</v>
      </c>
      <c r="H109" s="162">
        <v>2531.6445699999995</v>
      </c>
      <c r="I109" s="163">
        <v>1691.145337341349</v>
      </c>
      <c r="J109" s="161">
        <v>0.32200509603587735</v>
      </c>
      <c r="K109" s="164">
        <v>1.223418643891817</v>
      </c>
      <c r="L109" s="164">
        <v>0.180869699295797</v>
      </c>
    </row>
    <row r="110" spans="1:12" s="4" customFormat="1" ht="13.5">
      <c r="A110" s="159" t="s">
        <v>355</v>
      </c>
      <c r="B110" s="160">
        <v>-0.054369250264825836</v>
      </c>
      <c r="C110" s="161">
        <v>0.05360934953377488</v>
      </c>
      <c r="D110" s="161">
        <v>-0.0037052564317843952</v>
      </c>
      <c r="E110" s="161">
        <v>0.1161928323327256</v>
      </c>
      <c r="F110" s="161">
        <v>0.23894032665488893</v>
      </c>
      <c r="G110" s="161">
        <v>0.060217668667608006</v>
      </c>
      <c r="H110" s="162">
        <v>8583.466830000001</v>
      </c>
      <c r="I110" s="163">
        <v>6377.0184472511155</v>
      </c>
      <c r="J110" s="161">
        <v>0.1940001417308002</v>
      </c>
      <c r="K110" s="164">
        <v>2.534953517488558</v>
      </c>
      <c r="L110" s="164">
        <v>0.3376551855812694</v>
      </c>
    </row>
    <row r="111" spans="1:12" s="4" customFormat="1" ht="13.5">
      <c r="A111" s="165" t="s">
        <v>308</v>
      </c>
      <c r="B111" s="160">
        <v>-0.022754054999875685</v>
      </c>
      <c r="C111" s="161">
        <v>0.050724549099267</v>
      </c>
      <c r="D111" s="161">
        <v>0.006160858357673195</v>
      </c>
      <c r="E111" s="161">
        <v>0.09300502660459137</v>
      </c>
      <c r="F111" s="161">
        <v>0.3425327326463411</v>
      </c>
      <c r="G111" s="161">
        <v>0.06320839192797816</v>
      </c>
      <c r="H111" s="162">
        <v>24609.13307</v>
      </c>
      <c r="I111" s="163">
        <v>5787.660646754469</v>
      </c>
      <c r="J111" s="161">
        <v>0.13822710168625807</v>
      </c>
      <c r="K111" s="164">
        <v>1.7662151741734848</v>
      </c>
      <c r="L111" s="164">
        <v>0.17306203452705854</v>
      </c>
    </row>
    <row r="112" spans="1:12" s="4" customFormat="1" ht="13.5">
      <c r="A112" s="159" t="s">
        <v>356</v>
      </c>
      <c r="B112" s="160">
        <v>-0.06361115046315007</v>
      </c>
      <c r="C112" s="161">
        <v>0.03157782302480056</v>
      </c>
      <c r="D112" s="161">
        <v>-0.00027253584205476063</v>
      </c>
      <c r="E112" s="161">
        <v>0.033824118542850716</v>
      </c>
      <c r="F112" s="161">
        <v>-0.23034677412616222</v>
      </c>
      <c r="G112" s="161">
        <v>-0.036098737770596655</v>
      </c>
      <c r="H112" s="162">
        <v>5215.78397</v>
      </c>
      <c r="I112" s="163">
        <v>2051.8426317859958</v>
      </c>
      <c r="J112" s="161">
        <v>0.2666962041337228</v>
      </c>
      <c r="K112" s="164">
        <v>1.1773540687922768</v>
      </c>
      <c r="L112" s="164">
        <v>0.139800770117714</v>
      </c>
    </row>
    <row r="113" spans="1:12" s="4" customFormat="1" ht="13.5">
      <c r="A113" s="159" t="s">
        <v>372</v>
      </c>
      <c r="B113" s="160">
        <v>-0.005694842154218818</v>
      </c>
      <c r="C113" s="161">
        <v>0.03133827662472102</v>
      </c>
      <c r="D113" s="161">
        <v>-0.006714929773445396</v>
      </c>
      <c r="E113" s="161">
        <v>0.03525280853169937</v>
      </c>
      <c r="F113" s="161">
        <v>0.09157802299037084</v>
      </c>
      <c r="G113" s="161">
        <v>0.03612001134915999</v>
      </c>
      <c r="H113" s="162">
        <v>10967.309730000003</v>
      </c>
      <c r="I113" s="163">
        <v>3570.0878027343756</v>
      </c>
      <c r="J113" s="161">
        <v>0.30152928044923705</v>
      </c>
      <c r="K113" s="164">
        <v>1.2849620052531048</v>
      </c>
      <c r="L113" s="164">
        <v>0.32002008286724737</v>
      </c>
    </row>
    <row r="114" spans="1:12" s="4" customFormat="1" ht="13.5">
      <c r="A114" s="159" t="s">
        <v>358</v>
      </c>
      <c r="B114" s="160">
        <v>0.0167623574955706</v>
      </c>
      <c r="C114" s="161">
        <v>0.7249770196875391</v>
      </c>
      <c r="D114" s="161">
        <v>-0.014214597416927833</v>
      </c>
      <c r="E114" s="161">
        <v>0.024036923332508606</v>
      </c>
      <c r="F114" s="161">
        <v>5.870062902242915</v>
      </c>
      <c r="G114" s="161">
        <v>0.6412369287922928</v>
      </c>
      <c r="H114" s="162">
        <v>4047.735709999997</v>
      </c>
      <c r="I114" s="163">
        <v>5066.002140175216</v>
      </c>
      <c r="J114" s="161">
        <v>0.07257382499856074</v>
      </c>
      <c r="K114" s="164">
        <v>1.0855184294507925</v>
      </c>
      <c r="L114" s="164">
        <v>0.33555405392120785</v>
      </c>
    </row>
    <row r="115" spans="1:12" s="87" customFormat="1" ht="19.5" customHeight="1">
      <c r="A115" s="76" t="s">
        <v>159</v>
      </c>
      <c r="B115" s="83">
        <v>-0.013437432384469334</v>
      </c>
      <c r="C115" s="84">
        <v>0.08948705835817251</v>
      </c>
      <c r="D115" s="84">
        <v>-0.028984162170746484</v>
      </c>
      <c r="E115" s="84">
        <v>0.04355956578267402</v>
      </c>
      <c r="F115" s="84">
        <v>0.6078498153597772</v>
      </c>
      <c r="G115" s="84">
        <v>0.07634891620307124</v>
      </c>
      <c r="H115" s="85">
        <v>1762859.0118700003</v>
      </c>
      <c r="I115" s="86">
        <v>5022.59067846011</v>
      </c>
      <c r="J115" s="84">
        <v>0.17149808036610378</v>
      </c>
      <c r="K115" s="83">
        <v>1.6042335302605881</v>
      </c>
      <c r="L115" s="83">
        <v>0.14391073330071374</v>
      </c>
    </row>
    <row r="116" spans="1:12" s="87" customFormat="1" ht="15.75" customHeight="1">
      <c r="A116" s="76" t="s">
        <v>160</v>
      </c>
      <c r="B116" s="83">
        <v>0.003006461481632071</v>
      </c>
      <c r="C116" s="84">
        <v>0.08620972354463416</v>
      </c>
      <c r="D116" s="84">
        <v>-0.007349625382544372</v>
      </c>
      <c r="E116" s="84">
        <v>0.07758331600022364</v>
      </c>
      <c r="F116" s="84">
        <v>0.8167883801957885</v>
      </c>
      <c r="G116" s="84">
        <v>0.10169828258463252</v>
      </c>
      <c r="H116" s="85"/>
      <c r="I116" s="86">
        <v>3290.8040533672183</v>
      </c>
      <c r="J116" s="84">
        <v>0.19751829599858578</v>
      </c>
      <c r="K116" s="83">
        <v>1.5011284886732177</v>
      </c>
      <c r="L116" s="83">
        <v>0.14538540646135653</v>
      </c>
    </row>
    <row r="117" spans="1:12" s="35" customFormat="1" ht="20.25" customHeight="1">
      <c r="A117" s="93" t="s">
        <v>171</v>
      </c>
      <c r="I117" s="93"/>
      <c r="L117" s="94"/>
    </row>
    <row r="118" spans="1:21" s="35" customFormat="1" ht="12.75" customHeight="1">
      <c r="A118" s="35" t="s">
        <v>338</v>
      </c>
      <c r="K118" s="111"/>
      <c r="S118" s="111"/>
      <c r="T118" s="111"/>
      <c r="U118" s="111"/>
    </row>
    <row r="119" spans="1:15" s="127" customFormat="1" ht="12.75" customHeight="1">
      <c r="A119" s="127" t="s">
        <v>321</v>
      </c>
      <c r="K119" s="128"/>
      <c r="O119" s="128"/>
    </row>
    <row r="120" spans="1:2" s="35" customFormat="1" ht="11.25" customHeight="1">
      <c r="A120" s="50" t="s">
        <v>271</v>
      </c>
      <c r="B120" s="51"/>
    </row>
    <row r="121" spans="1:2" s="35" customFormat="1" ht="9.75" customHeight="1">
      <c r="A121" s="50" t="s">
        <v>328</v>
      </c>
      <c r="B121" s="51"/>
    </row>
    <row r="122" spans="1:2" s="35" customFormat="1" ht="9.75" customHeight="1">
      <c r="A122" s="50" t="s">
        <v>161</v>
      </c>
      <c r="B122" s="51"/>
    </row>
    <row r="123" spans="1:2" s="35" customFormat="1" ht="9.75" customHeight="1">
      <c r="A123" s="50" t="s">
        <v>283</v>
      </c>
      <c r="B123" s="51"/>
    </row>
  </sheetData>
  <sheetProtection/>
  <printOptions/>
  <pageMargins left="0.5905511811023623" right="0.4724409448818898" top="0.6299212598425197" bottom="0.5118110236220472" header="0.4724409448818898" footer="0.15748031496062992"/>
  <pageSetup firstPageNumber="32" useFirstPageNumber="1" horizontalDpi="600" verticalDpi="600" orientation="portrait" paperSize="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Baroni</dc:creator>
  <cp:keywords/>
  <dc:description/>
  <cp:lastModifiedBy>Baroni Daniela / isel029</cp:lastModifiedBy>
  <cp:lastPrinted>2022-02-28T15:35:23Z</cp:lastPrinted>
  <dcterms:created xsi:type="dcterms:W3CDTF">2001-06-19T12:20:49Z</dcterms:created>
  <dcterms:modified xsi:type="dcterms:W3CDTF">2022-02-28T15:49:15Z</dcterms:modified>
  <cp:category/>
  <cp:version/>
  <cp:contentType/>
  <cp:contentStatus/>
</cp:coreProperties>
</file>